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codeName="ThisWorkbook" defaultThemeVersion="124226"/>
  <mc:AlternateContent xmlns:mc="http://schemas.openxmlformats.org/markup-compatibility/2006">
    <mc:Choice Requires="x15">
      <x15ac:absPath xmlns:x15ac="http://schemas.microsoft.com/office/spreadsheetml/2010/11/ac" url="S:\AOA\FIN\FIN - Shared\finance.vermont.gov\FIN Website Redesign Project\20 - Proposed Folder Structure - Website\Forms\VISION\"/>
    </mc:Choice>
  </mc:AlternateContent>
  <bookViews>
    <workbookView xWindow="0" yWindow="120" windowWidth="12120" windowHeight="8700"/>
  </bookViews>
  <sheets>
    <sheet name="CF Request" sheetId="2" r:id="rId1"/>
    <sheet name="Project Information" sheetId="4" r:id="rId2"/>
    <sheet name="Payroll CF Combinations" sheetId="6" r:id="rId3"/>
    <sheet name="Additional Information" sheetId="3" r:id="rId4"/>
    <sheet name="Sheet1" sheetId="5" state="hidden" r:id="rId5"/>
  </sheets>
  <definedNames>
    <definedName name="_xlnm._FilterDatabase" localSheetId="0" hidden="1">'CF Request'!$A$19:$A$21</definedName>
    <definedName name="Action">Sheet1!$A$1:$A$3</definedName>
    <definedName name="CC_Action">Sheet1!$C$1:$C$2</definedName>
    <definedName name="CF">Sheet1!$A$5:$A$10</definedName>
    <definedName name="Combo_Only">Sheet1!$E$5:$E$6</definedName>
    <definedName name="Default">Sheet1!$C$6</definedName>
    <definedName name="Dept_Lvl">Sheet1!$E$10:$E$12</definedName>
    <definedName name="OC">Sheet1!$E$1:$E$2</definedName>
    <definedName name="_xlnm.Print_Area" localSheetId="0">'CF Request'!$A$1:$P$68</definedName>
    <definedName name="_xlnm.Print_Titles" localSheetId="0">'CF Request'!$17:$18</definedName>
    <definedName name="_xlnm.Print_Titles" localSheetId="2">'Payroll CF Combinations'!$15:$15</definedName>
    <definedName name="_xlnm.Print_Titles" localSheetId="1">'Project Information'!$14:$15</definedName>
    <definedName name="YN">Sheet1!$E$6:$E$7</definedName>
  </definedNames>
  <calcPr calcId="171027"/>
</workbook>
</file>

<file path=xl/calcChain.xml><?xml version="1.0" encoding="utf-8"?>
<calcChain xmlns="http://schemas.openxmlformats.org/spreadsheetml/2006/main">
  <c r="H19" i="2" l="1"/>
  <c r="I19" i="2"/>
  <c r="J19" i="2"/>
  <c r="E14" i="2"/>
  <c r="C7" i="4"/>
  <c r="C8" i="4"/>
  <c r="C9" i="4"/>
  <c r="C10" i="4"/>
  <c r="C11" i="4"/>
  <c r="C6" i="4"/>
  <c r="D8" i="6"/>
  <c r="D9" i="6"/>
  <c r="D10" i="6"/>
  <c r="D11" i="6"/>
  <c r="D12" i="6"/>
  <c r="D7" i="6"/>
  <c r="A65" i="4"/>
  <c r="B65" i="4"/>
  <c r="C65" i="4"/>
  <c r="A17" i="4"/>
  <c r="B17" i="4"/>
  <c r="C17" i="4"/>
  <c r="A18" i="4"/>
  <c r="B18" i="4"/>
  <c r="C18" i="4"/>
  <c r="A19" i="4"/>
  <c r="B19" i="4"/>
  <c r="C19" i="4"/>
  <c r="A20" i="4"/>
  <c r="B20" i="4"/>
  <c r="C20" i="4"/>
  <c r="A21" i="4"/>
  <c r="B21" i="4"/>
  <c r="C21" i="4"/>
  <c r="A22" i="4"/>
  <c r="B22" i="4"/>
  <c r="C22" i="4"/>
  <c r="A23" i="4"/>
  <c r="B23" i="4"/>
  <c r="C23" i="4"/>
  <c r="A24" i="4"/>
  <c r="B24" i="4"/>
  <c r="C24" i="4"/>
  <c r="A25" i="4"/>
  <c r="B25" i="4"/>
  <c r="C25" i="4"/>
  <c r="A26" i="4"/>
  <c r="B26" i="4"/>
  <c r="C26" i="4"/>
  <c r="A27" i="4"/>
  <c r="B27" i="4"/>
  <c r="C27" i="4"/>
  <c r="A28" i="4"/>
  <c r="B28" i="4"/>
  <c r="C28" i="4"/>
  <c r="A29" i="4"/>
  <c r="B29" i="4"/>
  <c r="C29" i="4"/>
  <c r="A30" i="4"/>
  <c r="B30" i="4"/>
  <c r="C30" i="4"/>
  <c r="A31" i="4"/>
  <c r="B31" i="4"/>
  <c r="C31" i="4"/>
  <c r="A32" i="4"/>
  <c r="B32" i="4"/>
  <c r="C32" i="4"/>
  <c r="A33" i="4"/>
  <c r="B33" i="4"/>
  <c r="C33" i="4"/>
  <c r="A34" i="4"/>
  <c r="B34" i="4"/>
  <c r="C34" i="4"/>
  <c r="A35" i="4"/>
  <c r="B35" i="4"/>
  <c r="C35" i="4"/>
  <c r="A36" i="4"/>
  <c r="B36" i="4"/>
  <c r="C36" i="4"/>
  <c r="A37" i="4"/>
  <c r="B37" i="4"/>
  <c r="C37" i="4"/>
  <c r="A38" i="4"/>
  <c r="B38" i="4"/>
  <c r="C38" i="4"/>
  <c r="A39" i="4"/>
  <c r="B39" i="4"/>
  <c r="C39" i="4"/>
  <c r="A40" i="4"/>
  <c r="B40" i="4"/>
  <c r="C40" i="4"/>
  <c r="A41" i="4"/>
  <c r="B41" i="4"/>
  <c r="C41" i="4"/>
  <c r="A42" i="4"/>
  <c r="B42" i="4"/>
  <c r="C42" i="4"/>
  <c r="A43" i="4"/>
  <c r="B43" i="4"/>
  <c r="C43" i="4"/>
  <c r="A44" i="4"/>
  <c r="B44" i="4"/>
  <c r="C44" i="4"/>
  <c r="A45" i="4"/>
  <c r="B45" i="4"/>
  <c r="C45" i="4"/>
  <c r="A46" i="4"/>
  <c r="B46" i="4"/>
  <c r="C46" i="4"/>
  <c r="A47" i="4"/>
  <c r="B47" i="4"/>
  <c r="C47" i="4"/>
  <c r="A48" i="4"/>
  <c r="B48" i="4"/>
  <c r="C48" i="4"/>
  <c r="A49" i="4"/>
  <c r="B49" i="4"/>
  <c r="C49" i="4"/>
  <c r="A50" i="4"/>
  <c r="B50" i="4"/>
  <c r="C50" i="4"/>
  <c r="A51" i="4"/>
  <c r="B51" i="4"/>
  <c r="C51" i="4"/>
  <c r="A52" i="4"/>
  <c r="B52" i="4"/>
  <c r="C52" i="4"/>
  <c r="A53" i="4"/>
  <c r="B53" i="4"/>
  <c r="C53" i="4"/>
  <c r="A54" i="4"/>
  <c r="B54" i="4"/>
  <c r="C54" i="4"/>
  <c r="A55" i="4"/>
  <c r="B55" i="4"/>
  <c r="C55" i="4"/>
  <c r="A56" i="4"/>
  <c r="B56" i="4"/>
  <c r="C56" i="4"/>
  <c r="A57" i="4"/>
  <c r="B57" i="4"/>
  <c r="C57" i="4"/>
  <c r="A58" i="4"/>
  <c r="B58" i="4"/>
  <c r="C58" i="4"/>
  <c r="A59" i="4"/>
  <c r="B59" i="4"/>
  <c r="C59" i="4"/>
  <c r="A60" i="4"/>
  <c r="B60" i="4"/>
  <c r="C60" i="4"/>
  <c r="A61" i="4"/>
  <c r="B61" i="4"/>
  <c r="C61" i="4"/>
  <c r="A62" i="4"/>
  <c r="B62" i="4"/>
  <c r="C62" i="4"/>
  <c r="A63" i="4"/>
  <c r="B63" i="4"/>
  <c r="C63" i="4"/>
  <c r="A64" i="4"/>
  <c r="B64" i="4"/>
  <c r="C64" i="4"/>
  <c r="A16" i="4"/>
  <c r="L33" i="2"/>
  <c r="M33" i="2"/>
  <c r="L34" i="2"/>
  <c r="M34" i="2"/>
  <c r="L35" i="2"/>
  <c r="M35" i="2"/>
  <c r="L36" i="2"/>
  <c r="M36" i="2"/>
  <c r="L37" i="2"/>
  <c r="M37" i="2"/>
  <c r="N37" i="2" s="1"/>
  <c r="L38" i="2"/>
  <c r="M38" i="2"/>
  <c r="L39" i="2"/>
  <c r="M39" i="2"/>
  <c r="L40" i="2"/>
  <c r="N40" i="2" s="1"/>
  <c r="M40" i="2"/>
  <c r="L41" i="2"/>
  <c r="M41" i="2"/>
  <c r="L42" i="2"/>
  <c r="N42" i="2" s="1"/>
  <c r="M42" i="2"/>
  <c r="L43" i="2"/>
  <c r="M43" i="2"/>
  <c r="N43" i="2"/>
  <c r="L44" i="2"/>
  <c r="M44" i="2"/>
  <c r="L45" i="2"/>
  <c r="M45" i="2"/>
  <c r="N45" i="2" s="1"/>
  <c r="L46" i="2"/>
  <c r="M46" i="2"/>
  <c r="L47" i="2"/>
  <c r="M47" i="2"/>
  <c r="N47" i="2" s="1"/>
  <c r="L48" i="2"/>
  <c r="M48" i="2"/>
  <c r="L49" i="2"/>
  <c r="M49" i="2"/>
  <c r="N49" i="2" s="1"/>
  <c r="L50" i="2"/>
  <c r="M50" i="2"/>
  <c r="L51" i="2"/>
  <c r="N51" i="2" s="1"/>
  <c r="M51" i="2"/>
  <c r="L52" i="2"/>
  <c r="M52" i="2"/>
  <c r="L53" i="2"/>
  <c r="M53" i="2"/>
  <c r="L54" i="2"/>
  <c r="M54" i="2"/>
  <c r="H33" i="2"/>
  <c r="J33" i="2" s="1"/>
  <c r="P33" i="2" s="1"/>
  <c r="I33" i="2"/>
  <c r="H34" i="2"/>
  <c r="J34" i="2" s="1"/>
  <c r="I34" i="2"/>
  <c r="H35" i="2"/>
  <c r="J35" i="2" s="1"/>
  <c r="P35" i="2" s="1"/>
  <c r="I35" i="2"/>
  <c r="H36" i="2"/>
  <c r="I36" i="2"/>
  <c r="J36" i="2"/>
  <c r="H37" i="2"/>
  <c r="I37" i="2"/>
  <c r="J37" i="2"/>
  <c r="P37" i="2" s="1"/>
  <c r="H38" i="2"/>
  <c r="J38" i="2" s="1"/>
  <c r="I38" i="2"/>
  <c r="H39" i="2"/>
  <c r="J39" i="2" s="1"/>
  <c r="I39" i="2"/>
  <c r="H40" i="2"/>
  <c r="J40" i="2" s="1"/>
  <c r="I40" i="2"/>
  <c r="H41" i="2"/>
  <c r="J41" i="2" s="1"/>
  <c r="I41" i="2"/>
  <c r="H42" i="2"/>
  <c r="J42" i="2" s="1"/>
  <c r="I42" i="2"/>
  <c r="H43" i="2"/>
  <c r="J43" i="2" s="1"/>
  <c r="P43" i="2" s="1"/>
  <c r="I43" i="2"/>
  <c r="H44" i="2"/>
  <c r="I44" i="2"/>
  <c r="J44" i="2"/>
  <c r="H45" i="2"/>
  <c r="I45" i="2"/>
  <c r="J45" i="2"/>
  <c r="H46" i="2"/>
  <c r="J46" i="2" s="1"/>
  <c r="P46" i="2" s="1"/>
  <c r="I46" i="2"/>
  <c r="H47" i="2"/>
  <c r="J47" i="2" s="1"/>
  <c r="I47" i="2"/>
  <c r="H48" i="2"/>
  <c r="J48" i="2" s="1"/>
  <c r="I48" i="2"/>
  <c r="H49" i="2"/>
  <c r="J49" i="2" s="1"/>
  <c r="I49" i="2"/>
  <c r="H50" i="2"/>
  <c r="J50" i="2" s="1"/>
  <c r="I50" i="2"/>
  <c r="H51" i="2"/>
  <c r="J51" i="2" s="1"/>
  <c r="I51" i="2"/>
  <c r="H52" i="2"/>
  <c r="I52" i="2"/>
  <c r="J52" i="2"/>
  <c r="H53" i="2"/>
  <c r="I53" i="2"/>
  <c r="J53" i="2"/>
  <c r="P53" i="2" s="1"/>
  <c r="H54" i="2"/>
  <c r="J54" i="2" s="1"/>
  <c r="I54" i="2"/>
  <c r="Q46" i="2"/>
  <c r="R46" i="2"/>
  <c r="S46" i="2"/>
  <c r="T46" i="2"/>
  <c r="U46" i="2"/>
  <c r="Q47" i="2"/>
  <c r="R47" i="2"/>
  <c r="S47" i="2"/>
  <c r="T47" i="2"/>
  <c r="U47" i="2"/>
  <c r="Q48" i="2"/>
  <c r="R48" i="2"/>
  <c r="S48" i="2"/>
  <c r="T48" i="2"/>
  <c r="U48" i="2" s="1"/>
  <c r="Q49" i="2"/>
  <c r="R49" i="2"/>
  <c r="S49" i="2"/>
  <c r="T49" i="2"/>
  <c r="U49" i="2" s="1"/>
  <c r="Q50" i="2"/>
  <c r="R50" i="2"/>
  <c r="S50" i="2"/>
  <c r="T50" i="2"/>
  <c r="U50" i="2"/>
  <c r="Q51" i="2"/>
  <c r="R51" i="2"/>
  <c r="S51" i="2"/>
  <c r="T51" i="2"/>
  <c r="U51" i="2" s="1"/>
  <c r="Q52" i="2"/>
  <c r="R52" i="2"/>
  <c r="S52" i="2"/>
  <c r="T52" i="2"/>
  <c r="U52" i="2" s="1"/>
  <c r="Q53" i="2"/>
  <c r="R53" i="2"/>
  <c r="S53" i="2"/>
  <c r="T53" i="2"/>
  <c r="U53" i="2"/>
  <c r="Q33" i="2"/>
  <c r="R33" i="2"/>
  <c r="S33" i="2"/>
  <c r="T33" i="2"/>
  <c r="U33" i="2"/>
  <c r="Q34" i="2"/>
  <c r="R34" i="2"/>
  <c r="S34" i="2"/>
  <c r="T34" i="2"/>
  <c r="U34" i="2" s="1"/>
  <c r="Q35" i="2"/>
  <c r="R35" i="2"/>
  <c r="S35" i="2"/>
  <c r="T35" i="2"/>
  <c r="U35" i="2" s="1"/>
  <c r="Q36" i="2"/>
  <c r="R36" i="2"/>
  <c r="S36" i="2"/>
  <c r="T36" i="2"/>
  <c r="U36" i="2"/>
  <c r="Q37" i="2"/>
  <c r="R37" i="2"/>
  <c r="S37" i="2"/>
  <c r="T37" i="2"/>
  <c r="U37" i="2"/>
  <c r="Q38" i="2"/>
  <c r="R38" i="2"/>
  <c r="S38" i="2"/>
  <c r="T38" i="2"/>
  <c r="U38" i="2" s="1"/>
  <c r="Q39" i="2"/>
  <c r="R39" i="2"/>
  <c r="S39" i="2"/>
  <c r="T39" i="2"/>
  <c r="U39" i="2" s="1"/>
  <c r="Q40" i="2"/>
  <c r="R40" i="2"/>
  <c r="S40" i="2"/>
  <c r="T40" i="2"/>
  <c r="U40" i="2"/>
  <c r="Q41" i="2"/>
  <c r="R41" i="2"/>
  <c r="S41" i="2"/>
  <c r="T41" i="2"/>
  <c r="U41" i="2" s="1"/>
  <c r="Q42" i="2"/>
  <c r="R42" i="2"/>
  <c r="S42" i="2"/>
  <c r="T42" i="2"/>
  <c r="U42" i="2"/>
  <c r="Q43" i="2"/>
  <c r="R43" i="2"/>
  <c r="S43" i="2"/>
  <c r="T43" i="2"/>
  <c r="U43" i="2" s="1"/>
  <c r="Q44" i="2"/>
  <c r="R44" i="2"/>
  <c r="S44" i="2"/>
  <c r="T44" i="2"/>
  <c r="U44" i="2"/>
  <c r="Q45" i="2"/>
  <c r="R45" i="2"/>
  <c r="S45" i="2"/>
  <c r="T45" i="2"/>
  <c r="U45" i="2"/>
  <c r="Q54" i="2"/>
  <c r="R54" i="2"/>
  <c r="S54" i="2"/>
  <c r="T54" i="2"/>
  <c r="U54" i="2" s="1"/>
  <c r="Q20" i="2"/>
  <c r="R20" i="2"/>
  <c r="S20" i="2"/>
  <c r="T20" i="2"/>
  <c r="U20" i="2" s="1"/>
  <c r="Q21" i="2"/>
  <c r="R21" i="2"/>
  <c r="S21" i="2"/>
  <c r="T21" i="2"/>
  <c r="U21" i="2" s="1"/>
  <c r="Q22" i="2"/>
  <c r="R22" i="2"/>
  <c r="S22" i="2"/>
  <c r="T22" i="2"/>
  <c r="U22" i="2"/>
  <c r="Q23" i="2"/>
  <c r="R23" i="2"/>
  <c r="S23" i="2"/>
  <c r="T23" i="2"/>
  <c r="U23" i="2"/>
  <c r="Q24" i="2"/>
  <c r="R24" i="2"/>
  <c r="S24" i="2"/>
  <c r="T24" i="2"/>
  <c r="U24" i="2" s="1"/>
  <c r="Q25" i="2"/>
  <c r="R25" i="2"/>
  <c r="S25" i="2"/>
  <c r="T25" i="2"/>
  <c r="U25" i="2"/>
  <c r="Q26" i="2"/>
  <c r="R26" i="2"/>
  <c r="S26" i="2"/>
  <c r="T26" i="2"/>
  <c r="U26" i="2" s="1"/>
  <c r="Q27" i="2"/>
  <c r="R27" i="2"/>
  <c r="S27" i="2"/>
  <c r="T27" i="2"/>
  <c r="U27" i="2" s="1"/>
  <c r="Q28" i="2"/>
  <c r="R28" i="2"/>
  <c r="S28" i="2"/>
  <c r="T28" i="2"/>
  <c r="U28" i="2" s="1"/>
  <c r="Q29" i="2"/>
  <c r="R29" i="2"/>
  <c r="S29" i="2"/>
  <c r="T29" i="2"/>
  <c r="U29" i="2"/>
  <c r="Q30" i="2"/>
  <c r="R30" i="2"/>
  <c r="S30" i="2"/>
  <c r="T30" i="2"/>
  <c r="U30" i="2"/>
  <c r="Q31" i="2"/>
  <c r="R31" i="2"/>
  <c r="S31" i="2"/>
  <c r="T31" i="2"/>
  <c r="U31" i="2"/>
  <c r="Q32" i="2"/>
  <c r="R32" i="2"/>
  <c r="S32" i="2"/>
  <c r="T32" i="2"/>
  <c r="U32" i="2" s="1"/>
  <c r="Q55" i="2"/>
  <c r="R55" i="2"/>
  <c r="S55" i="2"/>
  <c r="T55" i="2"/>
  <c r="U55" i="2" s="1"/>
  <c r="Q56" i="2"/>
  <c r="R56" i="2"/>
  <c r="S56" i="2"/>
  <c r="T56" i="2"/>
  <c r="U56" i="2"/>
  <c r="Q57" i="2"/>
  <c r="R57" i="2"/>
  <c r="S57" i="2"/>
  <c r="T57" i="2"/>
  <c r="U57" i="2" s="1"/>
  <c r="Q58" i="2"/>
  <c r="R58" i="2"/>
  <c r="S58" i="2"/>
  <c r="T58" i="2"/>
  <c r="U58" i="2" s="1"/>
  <c r="Q59" i="2"/>
  <c r="R59" i="2"/>
  <c r="S59" i="2"/>
  <c r="T59" i="2"/>
  <c r="U59" i="2"/>
  <c r="Q60" i="2"/>
  <c r="R60" i="2"/>
  <c r="S60" i="2"/>
  <c r="T60" i="2"/>
  <c r="U60" i="2"/>
  <c r="Q61" i="2"/>
  <c r="R61" i="2"/>
  <c r="S61" i="2"/>
  <c r="T61" i="2"/>
  <c r="U61" i="2" s="1"/>
  <c r="Q62" i="2"/>
  <c r="R62" i="2"/>
  <c r="S62" i="2"/>
  <c r="T62" i="2"/>
  <c r="U62" i="2" s="1"/>
  <c r="Q63" i="2"/>
  <c r="R63" i="2"/>
  <c r="S63" i="2"/>
  <c r="T63" i="2"/>
  <c r="U63" i="2"/>
  <c r="Q64" i="2"/>
  <c r="R64" i="2"/>
  <c r="S64" i="2"/>
  <c r="T64" i="2"/>
  <c r="U64" i="2"/>
  <c r="Q65" i="2"/>
  <c r="R65" i="2"/>
  <c r="S65" i="2"/>
  <c r="T65" i="2"/>
  <c r="U65" i="2" s="1"/>
  <c r="Q66" i="2"/>
  <c r="R66" i="2"/>
  <c r="S66" i="2"/>
  <c r="T66" i="2"/>
  <c r="U66" i="2" s="1"/>
  <c r="Q67" i="2"/>
  <c r="R67" i="2"/>
  <c r="S67" i="2"/>
  <c r="T67" i="2"/>
  <c r="U67" i="2"/>
  <c r="Q68" i="2"/>
  <c r="R68" i="2"/>
  <c r="S68" i="2"/>
  <c r="T68" i="2"/>
  <c r="U68" i="2" s="1"/>
  <c r="S19" i="2"/>
  <c r="J17" i="6"/>
  <c r="J18" i="6"/>
  <c r="J19" i="6"/>
  <c r="J20" i="6"/>
  <c r="J21" i="6"/>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J65" i="6"/>
  <c r="J66" i="6"/>
  <c r="J67" i="6"/>
  <c r="J68" i="6"/>
  <c r="J69" i="6"/>
  <c r="J70" i="6"/>
  <c r="J71" i="6"/>
  <c r="J72" i="6"/>
  <c r="J73" i="6"/>
  <c r="J74" i="6"/>
  <c r="J75" i="6"/>
  <c r="J76" i="6"/>
  <c r="J77" i="6"/>
  <c r="J78" i="6"/>
  <c r="J79" i="6"/>
  <c r="J80" i="6"/>
  <c r="J81" i="6"/>
  <c r="J82" i="6"/>
  <c r="J83" i="6"/>
  <c r="J84" i="6"/>
  <c r="J85" i="6"/>
  <c r="J86" i="6"/>
  <c r="J87" i="6"/>
  <c r="J88" i="6"/>
  <c r="J89" i="6"/>
  <c r="J90" i="6"/>
  <c r="J91" i="6"/>
  <c r="J92" i="6"/>
  <c r="J93" i="6"/>
  <c r="J94" i="6"/>
  <c r="J95" i="6"/>
  <c r="J96" i="6"/>
  <c r="J97" i="6"/>
  <c r="J98" i="6"/>
  <c r="J99" i="6"/>
  <c r="J100" i="6"/>
  <c r="J101" i="6"/>
  <c r="J102" i="6"/>
  <c r="J103" i="6"/>
  <c r="J104" i="6"/>
  <c r="J105" i="6"/>
  <c r="J106" i="6"/>
  <c r="J107" i="6"/>
  <c r="J108" i="6"/>
  <c r="J109" i="6"/>
  <c r="J110" i="6"/>
  <c r="J111" i="6"/>
  <c r="J112" i="6"/>
  <c r="J113" i="6"/>
  <c r="J114" i="6"/>
  <c r="J115" i="6"/>
  <c r="J116" i="6"/>
  <c r="J117" i="6"/>
  <c r="J118" i="6"/>
  <c r="J119" i="6"/>
  <c r="J120" i="6"/>
  <c r="J121" i="6"/>
  <c r="J122" i="6"/>
  <c r="J123" i="6"/>
  <c r="J124" i="6"/>
  <c r="J125" i="6"/>
  <c r="J126" i="6"/>
  <c r="J127" i="6"/>
  <c r="J128" i="6"/>
  <c r="J129" i="6"/>
  <c r="J130" i="6"/>
  <c r="J16" i="6"/>
  <c r="T19" i="2"/>
  <c r="U19" i="2" s="1"/>
  <c r="R19" i="2"/>
  <c r="Q19" i="2"/>
  <c r="E15" i="5" s="1"/>
  <c r="C15" i="2" s="1"/>
  <c r="M19" i="2"/>
  <c r="L19" i="2"/>
  <c r="N19" i="2" s="1"/>
  <c r="C16" i="4"/>
  <c r="H68" i="2"/>
  <c r="J68" i="2" s="1"/>
  <c r="H67" i="2"/>
  <c r="J67" i="2" s="1"/>
  <c r="H66" i="2"/>
  <c r="J66" i="2"/>
  <c r="H65" i="2"/>
  <c r="J65" i="2"/>
  <c r="H64" i="2"/>
  <c r="J64" i="2"/>
  <c r="H63" i="2"/>
  <c r="J63" i="2" s="1"/>
  <c r="H62" i="2"/>
  <c r="J62" i="2"/>
  <c r="H61" i="2"/>
  <c r="J61" i="2" s="1"/>
  <c r="H60" i="2"/>
  <c r="J60" i="2"/>
  <c r="H59" i="2"/>
  <c r="J59" i="2" s="1"/>
  <c r="H58" i="2"/>
  <c r="J58" i="2"/>
  <c r="H57" i="2"/>
  <c r="J57" i="2"/>
  <c r="H56" i="2"/>
  <c r="J56" i="2"/>
  <c r="H55" i="2"/>
  <c r="J55" i="2" s="1"/>
  <c r="H32" i="2"/>
  <c r="J32" i="2" s="1"/>
  <c r="H31" i="2"/>
  <c r="J31" i="2"/>
  <c r="H30" i="2"/>
  <c r="J30" i="2" s="1"/>
  <c r="H29" i="2"/>
  <c r="J29" i="2" s="1"/>
  <c r="H28" i="2"/>
  <c r="J28" i="2"/>
  <c r="H27" i="2"/>
  <c r="J27" i="2"/>
  <c r="H26" i="2"/>
  <c r="J26" i="2"/>
  <c r="P26" i="2" s="1"/>
  <c r="H25" i="2"/>
  <c r="J25" i="2" s="1"/>
  <c r="H24" i="2"/>
  <c r="J24" i="2"/>
  <c r="H23" i="2"/>
  <c r="J23" i="2" s="1"/>
  <c r="H22" i="2"/>
  <c r="J22" i="2"/>
  <c r="I21" i="2"/>
  <c r="H21" i="2"/>
  <c r="J21" i="2" s="1"/>
  <c r="I20" i="2"/>
  <c r="H20" i="2"/>
  <c r="L68" i="2"/>
  <c r="N68" i="2" s="1"/>
  <c r="M68" i="2"/>
  <c r="I68" i="2"/>
  <c r="L67" i="2"/>
  <c r="M67" i="2"/>
  <c r="I67" i="2"/>
  <c r="L66" i="2"/>
  <c r="N66" i="2" s="1"/>
  <c r="P66" i="2" s="1"/>
  <c r="M66" i="2"/>
  <c r="I66" i="2"/>
  <c r="L65" i="2"/>
  <c r="M65" i="2"/>
  <c r="I65" i="2"/>
  <c r="L64" i="2"/>
  <c r="N64" i="2" s="1"/>
  <c r="P64" i="2" s="1"/>
  <c r="M64" i="2"/>
  <c r="I64" i="2"/>
  <c r="L63" i="2"/>
  <c r="M63" i="2"/>
  <c r="N63" i="2" s="1"/>
  <c r="I63" i="2"/>
  <c r="L62" i="2"/>
  <c r="M62" i="2"/>
  <c r="I62" i="2"/>
  <c r="B16" i="4"/>
  <c r="I61" i="2"/>
  <c r="I60" i="2"/>
  <c r="I59" i="2"/>
  <c r="I58" i="2"/>
  <c r="I57" i="2"/>
  <c r="I56" i="2"/>
  <c r="I55" i="2"/>
  <c r="I32" i="2"/>
  <c r="I31" i="2"/>
  <c r="I30" i="2"/>
  <c r="I29" i="2"/>
  <c r="I28" i="2"/>
  <c r="I27" i="2"/>
  <c r="I26" i="2"/>
  <c r="I25" i="2"/>
  <c r="I24" i="2"/>
  <c r="I23" i="2"/>
  <c r="I22" i="2"/>
  <c r="L61" i="2"/>
  <c r="N61" i="2" s="1"/>
  <c r="M61" i="2"/>
  <c r="L60" i="2"/>
  <c r="M60" i="2"/>
  <c r="L59" i="2"/>
  <c r="M59" i="2"/>
  <c r="L58" i="2"/>
  <c r="M58" i="2"/>
  <c r="L57" i="2"/>
  <c r="N57" i="2" s="1"/>
  <c r="M57" i="2"/>
  <c r="L56" i="2"/>
  <c r="N56" i="2" s="1"/>
  <c r="M56" i="2"/>
  <c r="L55" i="2"/>
  <c r="M55" i="2"/>
  <c r="L32" i="2"/>
  <c r="N32" i="2" s="1"/>
  <c r="M32" i="2"/>
  <c r="L31" i="2"/>
  <c r="N31" i="2" s="1"/>
  <c r="M31" i="2"/>
  <c r="L30" i="2"/>
  <c r="M30" i="2"/>
  <c r="L29" i="2"/>
  <c r="N29" i="2" s="1"/>
  <c r="M29" i="2"/>
  <c r="L28" i="2"/>
  <c r="M28" i="2"/>
  <c r="L27" i="2"/>
  <c r="M27" i="2"/>
  <c r="L26" i="2"/>
  <c r="N26" i="2" s="1"/>
  <c r="M26" i="2"/>
  <c r="L25" i="2"/>
  <c r="M25" i="2"/>
  <c r="L24" i="2"/>
  <c r="N24" i="2" s="1"/>
  <c r="M24" i="2"/>
  <c r="L23" i="2"/>
  <c r="N23" i="2" s="1"/>
  <c r="M23" i="2"/>
  <c r="L22" i="2"/>
  <c r="N22" i="2" s="1"/>
  <c r="M22" i="2"/>
  <c r="L21" i="2"/>
  <c r="M21" i="2"/>
  <c r="N21" i="2"/>
  <c r="L20" i="2"/>
  <c r="M20" i="2"/>
  <c r="N33" i="2"/>
  <c r="N65" i="2"/>
  <c r="N48" i="2"/>
  <c r="N46" i="2"/>
  <c r="N53" i="2"/>
  <c r="N35" i="2"/>
  <c r="N20" i="2"/>
  <c r="J20" i="2"/>
  <c r="P20" i="2" s="1"/>
  <c r="P32" i="2" l="1"/>
  <c r="P23" i="2"/>
  <c r="P56" i="2"/>
  <c r="P61" i="2"/>
  <c r="P57" i="2"/>
  <c r="P51" i="2"/>
  <c r="P59" i="2"/>
  <c r="P47" i="2"/>
  <c r="N38" i="2"/>
  <c r="P38" i="2" s="1"/>
  <c r="N34" i="2"/>
  <c r="P34" i="2" s="1"/>
  <c r="N30" i="2"/>
  <c r="P30" i="2" s="1"/>
  <c r="N55" i="2"/>
  <c r="P55" i="2" s="1"/>
  <c r="N58" i="2"/>
  <c r="P58" i="2" s="1"/>
  <c r="P29" i="2"/>
  <c r="P65" i="2"/>
  <c r="P24" i="2"/>
  <c r="P50" i="2"/>
  <c r="N41" i="2"/>
  <c r="P41" i="2" s="1"/>
  <c r="N27" i="2"/>
  <c r="N59" i="2"/>
  <c r="P21" i="2"/>
  <c r="P40" i="2"/>
  <c r="N52" i="2"/>
  <c r="N44" i="2"/>
  <c r="P44" i="2" s="1"/>
  <c r="N28" i="2"/>
  <c r="P28" i="2" s="1"/>
  <c r="N67" i="2"/>
  <c r="P31" i="2"/>
  <c r="F15" i="5"/>
  <c r="E15" i="2" s="1"/>
  <c r="P45" i="2"/>
  <c r="N36" i="2"/>
  <c r="P36" i="2" s="1"/>
  <c r="N60" i="2"/>
  <c r="P60" i="2" s="1"/>
  <c r="N62" i="2"/>
  <c r="P62" i="2" s="1"/>
  <c r="N25" i="2"/>
  <c r="P25" i="2" s="1"/>
  <c r="P63" i="2"/>
  <c r="P48" i="2"/>
  <c r="N54" i="2"/>
  <c r="P54" i="2" s="1"/>
  <c r="N50" i="2"/>
  <c r="N39" i="2"/>
  <c r="P49" i="2"/>
  <c r="P52" i="2"/>
  <c r="P22" i="2"/>
  <c r="P39" i="2"/>
  <c r="P19" i="2"/>
  <c r="P27" i="2"/>
  <c r="P67" i="2"/>
  <c r="P42" i="2"/>
  <c r="P68" i="2"/>
</calcChain>
</file>

<file path=xl/sharedStrings.xml><?xml version="1.0" encoding="utf-8"?>
<sst xmlns="http://schemas.openxmlformats.org/spreadsheetml/2006/main" count="105" uniqueCount="76">
  <si>
    <t>Requestor Name:</t>
  </si>
  <si>
    <t>Phone Number:</t>
  </si>
  <si>
    <t>Email Address:</t>
  </si>
  <si>
    <t>Required CF Length</t>
  </si>
  <si>
    <t>Description Length</t>
  </si>
  <si>
    <t>Max Descr Length</t>
  </si>
  <si>
    <t>Length OK or Error</t>
  </si>
  <si>
    <t>Please use this space to include any further information regarding your CF Request</t>
  </si>
  <si>
    <t>Business Unit #:</t>
  </si>
  <si>
    <t>Date Requested:</t>
  </si>
  <si>
    <t>Required Information for Project Chartfield Requests:</t>
  </si>
  <si>
    <t>Agency/Dept Name:</t>
  </si>
  <si>
    <t>Add</t>
  </si>
  <si>
    <t>Change</t>
  </si>
  <si>
    <t>Inactivate</t>
  </si>
  <si>
    <t>DeptId</t>
  </si>
  <si>
    <t>Account</t>
  </si>
  <si>
    <t>Fund</t>
  </si>
  <si>
    <t>Project</t>
  </si>
  <si>
    <t>Program</t>
  </si>
  <si>
    <t>Class</t>
  </si>
  <si>
    <t>Yes</t>
  </si>
  <si>
    <t>No</t>
  </si>
  <si>
    <t xml:space="preserve">Action  </t>
  </si>
  <si>
    <t xml:space="preserve">Chartfield  </t>
  </si>
  <si>
    <t>Does Project have a funding source? Y/N</t>
  </si>
  <si>
    <t>Start Date</t>
  </si>
  <si>
    <t>Project ID</t>
  </si>
  <si>
    <t xml:space="preserve">End Date </t>
  </si>
  <si>
    <t>Related GL Business Unit</t>
  </si>
  <si>
    <t>CF VALUE length entered</t>
  </si>
  <si>
    <t>CF Value OK or ERROR</t>
  </si>
  <si>
    <t>Effective Date - N/A for Projects</t>
  </si>
  <si>
    <t>Action</t>
  </si>
  <si>
    <t>Project Manager Effective Date</t>
  </si>
  <si>
    <t>Project Status</t>
  </si>
  <si>
    <t>Project Status Effective Date</t>
  </si>
  <si>
    <t>Project ID Description</t>
  </si>
  <si>
    <t>Open</t>
  </si>
  <si>
    <t>Close</t>
  </si>
  <si>
    <t>CF Used for Payroll?</t>
  </si>
  <si>
    <t>Approp</t>
  </si>
  <si>
    <t>Org</t>
  </si>
  <si>
    <t>Detail</t>
  </si>
  <si>
    <t>Detail Deptid Roll-up</t>
  </si>
  <si>
    <t>Unit</t>
  </si>
  <si>
    <t>Deptid</t>
  </si>
  <si>
    <t>Payroll Default</t>
  </si>
  <si>
    <t>Combo Cd</t>
  </si>
  <si>
    <t>Project?</t>
  </si>
  <si>
    <t>Combo Code?</t>
  </si>
  <si>
    <t>Payroll Default Needed?</t>
  </si>
  <si>
    <t>Payroll Default Identified</t>
  </si>
  <si>
    <t>Change /Inactivate Value Entered?</t>
  </si>
  <si>
    <t>Entered Value Errors</t>
  </si>
  <si>
    <t>General Information</t>
  </si>
  <si>
    <t>Delete</t>
  </si>
  <si>
    <r>
      <t xml:space="preserve">Justification or Reason for Request               </t>
    </r>
    <r>
      <rPr>
        <i/>
        <sz val="9"/>
        <rFont val="Arial"/>
        <family val="2"/>
      </rPr>
      <t>Enter Statute and/or Acts &amp; Resolves,                       and Revenue Source for new funds.</t>
    </r>
    <r>
      <rPr>
        <b/>
        <sz val="9"/>
        <rFont val="Arial"/>
        <family val="2"/>
      </rPr>
      <t xml:space="preserve">                                 </t>
    </r>
    <r>
      <rPr>
        <sz val="8"/>
        <rFont val="Arial"/>
        <family val="2"/>
      </rPr>
      <t>(If more space is needed, go to Additional Information tab)</t>
    </r>
  </si>
  <si>
    <r>
      <t xml:space="preserve">Chartfield Value Description    </t>
    </r>
    <r>
      <rPr>
        <i/>
        <sz val="10"/>
        <rFont val="Arial"/>
        <family val="2"/>
      </rPr>
      <t xml:space="preserve">  (must be 30 characters or less)</t>
    </r>
  </si>
  <si>
    <r>
      <t xml:space="preserve">CF Value            </t>
    </r>
    <r>
      <rPr>
        <sz val="10"/>
        <rFont val="Arial"/>
        <family val="2"/>
      </rPr>
      <t xml:space="preserve"> </t>
    </r>
    <r>
      <rPr>
        <i/>
        <u/>
        <sz val="10"/>
        <rFont val="Arial"/>
        <family val="2"/>
      </rPr>
      <t>Optional</t>
    </r>
    <r>
      <rPr>
        <i/>
        <sz val="10"/>
        <rFont val="Arial"/>
        <family val="2"/>
      </rPr>
      <t xml:space="preserve"> for Adds  </t>
    </r>
    <r>
      <rPr>
        <i/>
        <u/>
        <sz val="10"/>
        <rFont val="Arial"/>
        <family val="2"/>
      </rPr>
      <t>Required</t>
    </r>
    <r>
      <rPr>
        <i/>
        <sz val="10"/>
        <rFont val="Arial"/>
        <family val="2"/>
      </rPr>
      <t xml:space="preserve"> for Changes &amp; Inactivate</t>
    </r>
  </si>
  <si>
    <r>
      <t xml:space="preserve">Deptid Level </t>
    </r>
    <r>
      <rPr>
        <sz val="10"/>
        <rFont val="Arial"/>
        <family val="2"/>
      </rPr>
      <t>(Approp, Org or Detail)</t>
    </r>
  </si>
  <si>
    <t>Default</t>
  </si>
  <si>
    <r>
      <rPr>
        <b/>
        <u/>
        <sz val="9"/>
        <rFont val="Arial"/>
        <family val="2"/>
      </rPr>
      <t xml:space="preserve">Purpose: </t>
    </r>
    <r>
      <rPr>
        <sz val="9"/>
        <rFont val="Arial"/>
        <family val="2"/>
      </rPr>
      <t xml:space="preserve"> To provide additional information required for Project chartfield setup.  If funding source is being used, this must be set up by the department after the chartfield is setup by Financial Operations.</t>
    </r>
  </si>
  <si>
    <t>Effective Date</t>
  </si>
  <si>
    <t xml:space="preserve">Instructions:  </t>
  </si>
  <si>
    <t>VISION Chartfield Maintenance Request Form</t>
  </si>
  <si>
    <t>VISION Chartfield Request Form Instructions</t>
  </si>
  <si>
    <t>Instructions:</t>
  </si>
  <si>
    <t>Payroll Chartfield Combinations</t>
  </si>
  <si>
    <r>
      <rPr>
        <b/>
        <u/>
        <sz val="9"/>
        <rFont val="Arial"/>
        <family val="2"/>
      </rPr>
      <t xml:space="preserve">Purpose: </t>
    </r>
    <r>
      <rPr>
        <sz val="9"/>
        <rFont val="Arial"/>
        <family val="2"/>
      </rPr>
      <t xml:space="preserve">  This form is used to add chartfield combinations for new chartfields to be used in VTHR for payroll transactions.  It is also used to identify changes to existing chartfield combinations, such as when a chartfield becomes inactivated.  These are set up in VISION and then become available to be used in VTHR on a Timesheet or in a Task Profile.</t>
    </r>
  </si>
  <si>
    <t>Payroll Chartfield Combination Only?</t>
  </si>
  <si>
    <t>Form AA-F-VCF1</t>
  </si>
  <si>
    <t>Project Manager Employee ID</t>
  </si>
  <si>
    <t>For F&amp;M Use Only</t>
  </si>
  <si>
    <t>Entered Date</t>
  </si>
  <si>
    <t>Entered By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</si>
</sst>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
  </numFmts>
  <fonts count="24" x14ac:knownFonts="1">
    <font>
      <sz val="10"/>
      <name val="Arial"/>
    </font>
    <font>
      <sz val="10"/>
      <name val="Arial"/>
      <family val="2"/>
    </font>
    <font>
      <u/>
      <sz val="10"/>
      <color indexed="12"/>
      <name val="Arial"/>
      <family val="2"/>
    </font>
    <font>
      <b/>
      <sz val="12"/>
      <name val="Arial"/>
      <family val="2"/>
    </font>
    <font>
      <b/>
      <sz val="14"/>
      <name val="Arial"/>
      <family val="2"/>
    </font>
    <font>
      <b/>
      <sz val="10"/>
      <name val="Arial"/>
      <family val="2"/>
    </font>
    <font>
      <sz val="10"/>
      <name val="Arial"/>
      <family val="2"/>
    </font>
    <font>
      <sz val="8"/>
      <name val="Arial"/>
      <family val="2"/>
    </font>
    <font>
      <sz val="8"/>
      <name val="Arial"/>
      <family val="2"/>
    </font>
    <font>
      <b/>
      <sz val="8"/>
      <name val="Arial"/>
      <family val="2"/>
    </font>
    <font>
      <b/>
      <sz val="11"/>
      <name val="Arial"/>
      <family val="2"/>
    </font>
    <font>
      <sz val="9"/>
      <name val="Arial"/>
      <family val="2"/>
    </font>
    <font>
      <i/>
      <sz val="9"/>
      <name val="Arial"/>
      <family val="2"/>
    </font>
    <font>
      <b/>
      <sz val="9"/>
      <name val="Arial"/>
      <family val="2"/>
    </font>
    <font>
      <i/>
      <sz val="10"/>
      <name val="Arial"/>
      <family val="2"/>
    </font>
    <font>
      <b/>
      <u/>
      <sz val="9"/>
      <name val="Arial"/>
      <family val="2"/>
    </font>
    <font>
      <i/>
      <u/>
      <sz val="10"/>
      <name val="Arial"/>
      <family val="2"/>
    </font>
    <font>
      <b/>
      <sz val="11"/>
      <color theme="0"/>
      <name val="Arial"/>
      <family val="2"/>
    </font>
    <font>
      <b/>
      <sz val="10"/>
      <color theme="0"/>
      <name val="Arial"/>
      <family val="2"/>
    </font>
    <font>
      <sz val="10"/>
      <color theme="1"/>
      <name val="Arial"/>
      <family val="2"/>
    </font>
    <font>
      <b/>
      <sz val="12"/>
      <color theme="0"/>
      <name val="Arial"/>
      <family val="2"/>
    </font>
    <font>
      <b/>
      <sz val="10"/>
      <color rgb="FFFF0000"/>
      <name val="Arial"/>
      <family val="2"/>
    </font>
    <font>
      <sz val="10"/>
      <color rgb="FFC00000"/>
      <name val="Arial"/>
      <family val="2"/>
    </font>
    <font>
      <sz val="8"/>
      <color theme="0"/>
      <name val="Arial"/>
      <family val="2"/>
    </font>
  </fonts>
  <fills count="9">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theme="0" tint="-0.249977111117893"/>
        <bgColor indexed="64"/>
      </patternFill>
    </fill>
    <fill>
      <patternFill patternType="solid">
        <fgColor theme="1"/>
        <bgColor indexed="64"/>
      </patternFill>
    </fill>
    <fill>
      <patternFill patternType="solid">
        <fgColor rgb="FFFFFF99"/>
        <bgColor indexed="64"/>
      </patternFill>
    </fill>
    <fill>
      <patternFill patternType="solid">
        <fgColor theme="6" tint="0.39997558519241921"/>
        <bgColor indexed="64"/>
      </patternFill>
    </fill>
    <fill>
      <patternFill patternType="solid">
        <fgColor theme="0" tint="-0.14999847407452621"/>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94">
    <xf numFmtId="0" fontId="0" fillId="0" borderId="0" xfId="0"/>
    <xf numFmtId="0" fontId="4" fillId="0" borderId="0" xfId="0" applyFont="1"/>
    <xf numFmtId="0" fontId="0" fillId="0" borderId="0" xfId="0" applyFill="1"/>
    <xf numFmtId="0" fontId="0" fillId="0" borderId="0" xfId="0" applyAlignment="1"/>
    <xf numFmtId="49" fontId="0" fillId="0" borderId="0" xfId="0" applyNumberFormat="1" applyAlignment="1">
      <alignment vertical="center" wrapText="1"/>
    </xf>
    <xf numFmtId="0" fontId="5" fillId="2" borderId="1" xfId="0" applyNumberFormat="1" applyFont="1" applyFill="1" applyBorder="1" applyAlignment="1">
      <alignment horizontal="center" vertical="center" wrapText="1"/>
    </xf>
    <xf numFmtId="0" fontId="0" fillId="2" borderId="2" xfId="0" applyNumberFormat="1" applyFill="1" applyBorder="1" applyAlignment="1">
      <alignment horizontal="center"/>
    </xf>
    <xf numFmtId="0" fontId="3" fillId="0" borderId="0" xfId="0" applyFont="1" applyAlignment="1"/>
    <xf numFmtId="0" fontId="0" fillId="0" borderId="0" xfId="0" applyFill="1" applyAlignment="1"/>
    <xf numFmtId="0" fontId="6" fillId="0" borderId="0" xfId="0" applyFont="1" applyFill="1" applyAlignment="1"/>
    <xf numFmtId="0" fontId="6" fillId="0" borderId="0" xfId="0" applyFont="1"/>
    <xf numFmtId="0" fontId="0" fillId="2" borderId="3" xfId="0" applyFill="1" applyBorder="1"/>
    <xf numFmtId="0" fontId="4" fillId="0" borderId="0" xfId="0" applyFont="1" applyFill="1" applyAlignment="1"/>
    <xf numFmtId="0" fontId="8" fillId="0" borderId="0" xfId="0" applyFont="1" applyFill="1" applyAlignment="1"/>
    <xf numFmtId="0" fontId="0" fillId="0" borderId="0" xfId="0" applyAlignment="1">
      <alignment horizontal="center"/>
    </xf>
    <xf numFmtId="0" fontId="8" fillId="0" borderId="0" xfId="0" applyFont="1" applyFill="1" applyAlignment="1">
      <alignment horizontal="left"/>
    </xf>
    <xf numFmtId="0" fontId="0" fillId="0" borderId="0" xfId="0" applyFill="1" applyAlignment="1">
      <alignment vertical="top"/>
    </xf>
    <xf numFmtId="0" fontId="0" fillId="4" borderId="0" xfId="0" applyFill="1"/>
    <xf numFmtId="0" fontId="0" fillId="4" borderId="3" xfId="0" applyFill="1" applyBorder="1"/>
    <xf numFmtId="0" fontId="9" fillId="0" borderId="3" xfId="0" applyFont="1" applyBorder="1" applyAlignment="1">
      <alignment horizontal="center"/>
    </xf>
    <xf numFmtId="49" fontId="6" fillId="0" borderId="0" xfId="0" applyNumberFormat="1" applyFont="1" applyAlignment="1">
      <alignment horizontal="center"/>
    </xf>
    <xf numFmtId="0" fontId="6" fillId="0" borderId="0" xfId="0" applyNumberFormat="1" applyFont="1" applyAlignment="1">
      <alignment horizontal="center"/>
    </xf>
    <xf numFmtId="0" fontId="8" fillId="0" borderId="0" xfId="0" applyFont="1" applyBorder="1"/>
    <xf numFmtId="0" fontId="8" fillId="0" borderId="0" xfId="0" applyNumberFormat="1" applyFont="1" applyBorder="1" applyAlignment="1">
      <alignment horizontal="center"/>
    </xf>
    <xf numFmtId="0" fontId="0" fillId="0" borderId="3" xfId="0" applyBorder="1" applyAlignment="1">
      <alignment horizontal="center"/>
    </xf>
    <xf numFmtId="49" fontId="0" fillId="3" borderId="3" xfId="0" applyNumberFormat="1" applyFill="1" applyBorder="1" applyAlignment="1" applyProtection="1">
      <alignment horizontal="center"/>
      <protection locked="0"/>
    </xf>
    <xf numFmtId="0" fontId="0" fillId="4" borderId="2" xfId="0" applyFill="1" applyBorder="1"/>
    <xf numFmtId="49" fontId="5" fillId="2" borderId="1" xfId="0" applyNumberFormat="1"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0" fontId="11" fillId="0" borderId="0" xfId="0" applyFont="1" applyFill="1" applyAlignment="1">
      <alignment horizontal="left"/>
    </xf>
    <xf numFmtId="0" fontId="11" fillId="0" borderId="0" xfId="0" applyFont="1" applyFill="1"/>
    <xf numFmtId="0" fontId="5" fillId="0" borderId="0" xfId="0" applyFont="1" applyAlignment="1">
      <alignment horizontal="center"/>
    </xf>
    <xf numFmtId="0" fontId="18" fillId="5" borderId="1" xfId="0" applyFont="1" applyFill="1" applyBorder="1" applyAlignment="1">
      <alignment horizontal="center"/>
    </xf>
    <xf numFmtId="0" fontId="0" fillId="0" borderId="0" xfId="0" applyFill="1" applyAlignment="1">
      <alignment horizontal="center"/>
    </xf>
    <xf numFmtId="0" fontId="0" fillId="4" borderId="2" xfId="0" applyFill="1" applyBorder="1" applyAlignment="1">
      <alignment horizontal="center"/>
    </xf>
    <xf numFmtId="0" fontId="18" fillId="5" borderId="0" xfId="0" applyFont="1" applyFill="1" applyAlignment="1">
      <alignment horizontal="center"/>
    </xf>
    <xf numFmtId="49" fontId="19" fillId="6" borderId="3" xfId="0" applyNumberFormat="1" applyFont="1" applyFill="1" applyBorder="1"/>
    <xf numFmtId="49" fontId="6" fillId="6" borderId="3" xfId="0" applyNumberFormat="1" applyFont="1" applyFill="1" applyBorder="1"/>
    <xf numFmtId="0" fontId="11" fillId="0" borderId="0" xfId="0" applyFont="1" applyFill="1" applyAlignment="1">
      <alignment horizontal="left" wrapText="1"/>
    </xf>
    <xf numFmtId="0" fontId="5" fillId="2" borderId="3" xfId="0" applyFont="1" applyFill="1" applyBorder="1" applyAlignment="1">
      <alignment horizontal="center" wrapText="1"/>
    </xf>
    <xf numFmtId="0" fontId="5" fillId="2" borderId="3" xfId="0" applyFont="1" applyFill="1" applyBorder="1" applyAlignment="1">
      <alignment horizontal="center"/>
    </xf>
    <xf numFmtId="0" fontId="5" fillId="0" borderId="0" xfId="0" applyFont="1" applyFill="1" applyAlignment="1">
      <alignment horizontal="center" wrapText="1"/>
    </xf>
    <xf numFmtId="0" fontId="0" fillId="7" borderId="2" xfId="0" applyFill="1" applyBorder="1" applyProtection="1">
      <protection locked="0"/>
    </xf>
    <xf numFmtId="49" fontId="19" fillId="6" borderId="2" xfId="0" applyNumberFormat="1" applyFont="1" applyFill="1" applyBorder="1"/>
    <xf numFmtId="49" fontId="10" fillId="2" borderId="1" xfId="0" applyNumberFormat="1" applyFont="1" applyFill="1" applyBorder="1" applyAlignment="1">
      <alignment horizontal="center" wrapText="1"/>
    </xf>
    <xf numFmtId="0" fontId="3" fillId="0" borderId="0" xfId="0" applyFont="1" applyAlignment="1">
      <alignment horizontal="right" indent="1"/>
    </xf>
    <xf numFmtId="0" fontId="3" fillId="0" borderId="0" xfId="0" applyFont="1" applyFill="1" applyAlignment="1">
      <alignment horizontal="left" vertical="center"/>
    </xf>
    <xf numFmtId="0" fontId="20" fillId="0" borderId="4" xfId="0" applyFont="1" applyFill="1" applyBorder="1" applyAlignment="1">
      <alignment horizontal="center" vertical="center"/>
    </xf>
    <xf numFmtId="0" fontId="6" fillId="0" borderId="4" xfId="0" applyNumberFormat="1" applyFont="1" applyFill="1" applyBorder="1" applyAlignment="1" applyProtection="1">
      <alignment horizontal="center"/>
      <protection locked="0"/>
    </xf>
    <xf numFmtId="0" fontId="1" fillId="0" borderId="0" xfId="0" applyFont="1"/>
    <xf numFmtId="0" fontId="20" fillId="0" borderId="0" xfId="0" applyFont="1" applyFill="1" applyBorder="1" applyAlignment="1">
      <alignment horizontal="center" vertical="center"/>
    </xf>
    <xf numFmtId="0" fontId="6" fillId="0" borderId="0" xfId="0" applyNumberFormat="1" applyFont="1" applyFill="1" applyBorder="1" applyAlignment="1" applyProtection="1">
      <alignment horizontal="center"/>
      <protection locked="0"/>
    </xf>
    <xf numFmtId="14" fontId="19" fillId="6" borderId="2" xfId="0" applyNumberFormat="1" applyFont="1" applyFill="1" applyBorder="1"/>
    <xf numFmtId="0" fontId="5" fillId="0" borderId="0" xfId="0" applyFont="1" applyFill="1" applyAlignment="1">
      <alignment horizontal="left"/>
    </xf>
    <xf numFmtId="0" fontId="2" fillId="0" borderId="0" xfId="1" applyAlignment="1" applyProtection="1"/>
    <xf numFmtId="0" fontId="5" fillId="0" borderId="0" xfId="0" applyFont="1" applyFill="1" applyAlignment="1">
      <alignment horizontal="right"/>
    </xf>
    <xf numFmtId="0" fontId="0" fillId="0" borderId="0" xfId="0" applyFill="1" applyAlignment="1">
      <alignment horizontal="right"/>
    </xf>
    <xf numFmtId="0" fontId="0" fillId="0" borderId="0" xfId="0" applyAlignment="1">
      <alignment horizontal="right"/>
    </xf>
    <xf numFmtId="0" fontId="21" fillId="0" borderId="0" xfId="0" applyNumberFormat="1" applyFont="1" applyFill="1" applyAlignment="1">
      <alignment horizontal="right"/>
    </xf>
    <xf numFmtId="0" fontId="21" fillId="0" borderId="0" xfId="0" applyNumberFormat="1" applyFont="1" applyFill="1" applyAlignment="1">
      <alignment horizontal="left"/>
    </xf>
    <xf numFmtId="49" fontId="1" fillId="3" borderId="2" xfId="0" applyNumberFormat="1" applyFont="1" applyFill="1" applyBorder="1" applyAlignment="1" applyProtection="1">
      <alignment horizontal="center"/>
      <protection locked="0"/>
    </xf>
    <xf numFmtId="49" fontId="1" fillId="3" borderId="3" xfId="0" applyNumberFormat="1" applyFont="1" applyFill="1" applyBorder="1" applyAlignment="1" applyProtection="1">
      <alignment horizontal="center"/>
      <protection locked="0"/>
    </xf>
    <xf numFmtId="14" fontId="0" fillId="3" borderId="3" xfId="0" applyNumberFormat="1" applyFill="1" applyBorder="1" applyAlignment="1" applyProtection="1">
      <alignment horizontal="center"/>
      <protection locked="0"/>
    </xf>
    <xf numFmtId="0" fontId="0" fillId="3" borderId="3" xfId="0" applyFill="1" applyBorder="1" applyAlignment="1" applyProtection="1">
      <alignment horizontal="center"/>
      <protection locked="0"/>
    </xf>
    <xf numFmtId="0" fontId="0" fillId="7" borderId="3" xfId="0" applyFill="1" applyBorder="1" applyAlignment="1" applyProtection="1">
      <alignment horizontal="center"/>
      <protection locked="0"/>
    </xf>
    <xf numFmtId="0" fontId="1" fillId="7" borderId="3" xfId="0" applyFont="1" applyFill="1" applyBorder="1" applyAlignment="1" applyProtection="1">
      <alignment horizontal="center"/>
      <protection locked="0"/>
    </xf>
    <xf numFmtId="49" fontId="0" fillId="3" borderId="3" xfId="0" applyNumberFormat="1" applyFill="1" applyBorder="1" applyAlignment="1" applyProtection="1">
      <protection locked="0"/>
    </xf>
    <xf numFmtId="14" fontId="7" fillId="0" borderId="3" xfId="0" applyNumberFormat="1" applyFont="1" applyFill="1" applyBorder="1" applyAlignment="1" applyProtection="1">
      <alignment horizontal="center"/>
      <protection locked="0"/>
    </xf>
    <xf numFmtId="0" fontId="7" fillId="0" borderId="3" xfId="0" applyNumberFormat="1" applyFont="1" applyFill="1" applyBorder="1" applyAlignment="1" applyProtection="1">
      <alignment horizontal="center"/>
      <protection locked="0"/>
    </xf>
    <xf numFmtId="0" fontId="7" fillId="8" borderId="3" xfId="0" applyFont="1" applyFill="1" applyBorder="1" applyAlignment="1">
      <alignment horizontal="left" indent="1"/>
    </xf>
    <xf numFmtId="0" fontId="7" fillId="8" borderId="3" xfId="0" applyFont="1" applyFill="1" applyBorder="1" applyAlignment="1">
      <alignment horizontal="center"/>
    </xf>
    <xf numFmtId="0" fontId="22" fillId="0" borderId="0" xfId="0" applyFont="1" applyFill="1" applyAlignment="1">
      <alignment horizontal="left" indent="2"/>
    </xf>
    <xf numFmtId="0" fontId="0" fillId="7" borderId="2" xfId="0" applyFill="1" applyBorder="1" applyAlignment="1" applyProtection="1">
      <alignment horizontal="center"/>
      <protection locked="0"/>
    </xf>
    <xf numFmtId="49" fontId="0" fillId="7" borderId="2" xfId="0" applyNumberFormat="1" applyFill="1" applyBorder="1" applyAlignment="1" applyProtection="1">
      <alignment horizontal="center"/>
      <protection locked="0"/>
    </xf>
    <xf numFmtId="11" fontId="1" fillId="3" borderId="2" xfId="0" applyNumberFormat="1" applyFont="1" applyFill="1" applyBorder="1" applyAlignment="1" applyProtection="1">
      <alignment horizontal="center"/>
      <protection locked="0"/>
    </xf>
    <xf numFmtId="0" fontId="0" fillId="3" borderId="2" xfId="0" applyFill="1" applyBorder="1" applyAlignment="1" applyProtection="1">
      <alignment horizontal="center"/>
      <protection locked="0"/>
    </xf>
    <xf numFmtId="0" fontId="1" fillId="3" borderId="3" xfId="0" applyFont="1" applyFill="1" applyBorder="1" applyAlignment="1" applyProtection="1">
      <alignment horizontal="center"/>
      <protection locked="0"/>
    </xf>
    <xf numFmtId="0" fontId="23" fillId="5" borderId="3" xfId="0" applyNumberFormat="1" applyFont="1" applyFill="1" applyBorder="1" applyAlignment="1" applyProtection="1">
      <alignment horizontal="center"/>
      <protection locked="0"/>
    </xf>
    <xf numFmtId="0" fontId="3" fillId="7" borderId="5" xfId="0" applyFont="1" applyFill="1" applyBorder="1" applyAlignment="1">
      <alignment horizontal="center"/>
    </xf>
    <xf numFmtId="0" fontId="3" fillId="7" borderId="6" xfId="0" applyFont="1" applyFill="1" applyBorder="1" applyAlignment="1">
      <alignment horizontal="center"/>
    </xf>
    <xf numFmtId="0" fontId="17" fillId="5" borderId="5" xfId="0" applyFont="1" applyFill="1" applyBorder="1" applyAlignment="1">
      <alignment horizontal="center" vertical="center" wrapText="1"/>
    </xf>
    <xf numFmtId="0" fontId="17" fillId="5" borderId="6" xfId="0" applyFont="1" applyFill="1" applyBorder="1" applyAlignment="1">
      <alignment horizontal="center" vertical="center" wrapText="1"/>
    </xf>
    <xf numFmtId="0" fontId="20" fillId="5" borderId="5" xfId="0" applyFont="1" applyFill="1" applyBorder="1" applyAlignment="1">
      <alignment horizontal="center" vertical="center"/>
    </xf>
    <xf numFmtId="0" fontId="20" fillId="5" borderId="6" xfId="0" applyFont="1" applyFill="1" applyBorder="1" applyAlignment="1">
      <alignment horizontal="center" vertical="center"/>
    </xf>
    <xf numFmtId="49" fontId="1" fillId="3" borderId="5" xfId="0" applyNumberFormat="1" applyFont="1" applyFill="1" applyBorder="1" applyAlignment="1" applyProtection="1">
      <alignment horizontal="center"/>
      <protection locked="0"/>
    </xf>
    <xf numFmtId="49" fontId="6" fillId="3" borderId="6" xfId="0" applyNumberFormat="1" applyFont="1" applyFill="1" applyBorder="1" applyAlignment="1" applyProtection="1">
      <alignment horizontal="center"/>
      <protection locked="0"/>
    </xf>
    <xf numFmtId="49" fontId="6" fillId="3" borderId="5" xfId="0" applyNumberFormat="1" applyFont="1" applyFill="1" applyBorder="1" applyAlignment="1" applyProtection="1">
      <alignment horizontal="center"/>
      <protection locked="0"/>
    </xf>
    <xf numFmtId="0" fontId="11" fillId="0" borderId="0" xfId="0" applyFont="1" applyFill="1" applyAlignment="1">
      <alignment horizontal="left" vertical="center" wrapText="1"/>
    </xf>
    <xf numFmtId="49" fontId="1" fillId="3" borderId="5" xfId="0" applyNumberFormat="1" applyFont="1" applyFill="1" applyBorder="1" applyAlignment="1" applyProtection="1">
      <alignment horizontal="center"/>
    </xf>
    <xf numFmtId="0" fontId="6" fillId="3" borderId="6" xfId="0" applyNumberFormat="1" applyFont="1" applyFill="1" applyBorder="1" applyAlignment="1" applyProtection="1">
      <alignment horizontal="center"/>
    </xf>
    <xf numFmtId="0" fontId="11" fillId="0" borderId="0" xfId="0" applyFont="1" applyFill="1" applyAlignment="1">
      <alignment horizontal="left" wrapText="1"/>
    </xf>
    <xf numFmtId="49" fontId="6" fillId="3" borderId="7" xfId="0" applyNumberFormat="1" applyFont="1" applyFill="1" applyBorder="1" applyAlignment="1" applyProtection="1">
      <alignment horizontal="center"/>
      <protection locked="0"/>
    </xf>
    <xf numFmtId="0" fontId="20" fillId="5" borderId="7" xfId="0" applyFont="1" applyFill="1" applyBorder="1" applyAlignment="1">
      <alignment horizontal="center" vertical="center"/>
    </xf>
    <xf numFmtId="0" fontId="3" fillId="2" borderId="0" xfId="0" applyFont="1" applyFill="1" applyAlignment="1"/>
  </cellXfs>
  <cellStyles count="2">
    <cellStyle name="Hyperlink" xfId="1" builtinId="8"/>
    <cellStyle name="Normal" xfId="0" builtinId="0"/>
  </cellStyles>
  <dxfs count="9">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finance.vermont.gov/sites/finance/files/documents/Forms/VISION/FIN-VISION_CF_Request_Form_Instructions.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finance.vermont.gov/sites/finance/files/documents/Forms/VISION/FIN-VISION_CF_Request_Form_Instructions.pdf"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finance.vermont.gov/sites/finance/files/documents/Forms/VISION/FIN-VISION_CF_Request_Form_Instructions.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U68"/>
  <sheetViews>
    <sheetView tabSelected="1" zoomScaleNormal="100" workbookViewId="0">
      <selection activeCell="F6" sqref="F6"/>
    </sheetView>
  </sheetViews>
  <sheetFormatPr defaultRowHeight="12.75" x14ac:dyDescent="0.2"/>
  <cols>
    <col min="1" max="1" width="13.28515625" customWidth="1"/>
    <col min="2" max="2" width="12.7109375" customWidth="1"/>
    <col min="3" max="3" width="10.85546875" customWidth="1"/>
    <col min="4" max="5" width="14.140625" customWidth="1"/>
    <col min="6" max="6" width="11.7109375" customWidth="1"/>
    <col min="7" max="7" width="17.85546875" customWidth="1"/>
    <col min="8" max="10" width="8.85546875" hidden="1" customWidth="1"/>
    <col min="11" max="11" width="31.5703125" bestFit="1" customWidth="1"/>
    <col min="12" max="12" width="11.140625" hidden="1" customWidth="1"/>
    <col min="13" max="13" width="10.42578125" hidden="1" customWidth="1"/>
    <col min="14" max="14" width="8.85546875" hidden="1" customWidth="1"/>
    <col min="15" max="15" width="40.7109375" customWidth="1"/>
    <col min="16" max="16" width="15.140625" customWidth="1"/>
    <col min="17" max="18" width="8.85546875" hidden="1" customWidth="1"/>
    <col min="19" max="19" width="10.140625" style="14" hidden="1" customWidth="1"/>
    <col min="20" max="20" width="12.28515625" hidden="1" customWidth="1"/>
    <col min="21" max="21" width="11.85546875" hidden="1" customWidth="1"/>
  </cols>
  <sheetData>
    <row r="1" spans="1:19" ht="25.5" customHeight="1" x14ac:dyDescent="0.25">
      <c r="A1" s="1" t="s">
        <v>65</v>
      </c>
      <c r="P1" t="s">
        <v>71</v>
      </c>
    </row>
    <row r="2" spans="1:19" s="2" customFormat="1" x14ac:dyDescent="0.2">
      <c r="A2" s="16"/>
      <c r="B2" s="15"/>
      <c r="C2" s="15"/>
      <c r="D2" s="15"/>
      <c r="E2" s="15"/>
      <c r="F2" s="15"/>
      <c r="G2" s="15"/>
      <c r="H2" s="15"/>
      <c r="I2" s="15"/>
      <c r="J2" s="15"/>
      <c r="K2" s="15"/>
      <c r="S2" s="33"/>
    </row>
    <row r="3" spans="1:19" s="2" customFormat="1" ht="13.5" thickBot="1" x14ac:dyDescent="0.25">
      <c r="A3" s="16"/>
      <c r="B3" s="15"/>
      <c r="C3" s="15"/>
      <c r="D3" s="15"/>
      <c r="E3" s="15"/>
      <c r="F3" s="53" t="s">
        <v>67</v>
      </c>
      <c r="H3" s="15"/>
      <c r="I3" s="15"/>
      <c r="J3" s="15"/>
      <c r="K3" s="15"/>
      <c r="S3" s="33"/>
    </row>
    <row r="4" spans="1:19" s="2" customFormat="1" ht="17.45" customHeight="1" thickBot="1" x14ac:dyDescent="0.25">
      <c r="A4" s="8"/>
      <c r="B4" s="8"/>
      <c r="C4" s="82" t="s">
        <v>55</v>
      </c>
      <c r="D4" s="83"/>
      <c r="F4" s="54" t="s">
        <v>66</v>
      </c>
      <c r="H4" s="15"/>
      <c r="I4" s="15"/>
      <c r="J4" s="15"/>
      <c r="K4" s="15"/>
      <c r="S4" s="33"/>
    </row>
    <row r="5" spans="1:19" s="2" customFormat="1" ht="16.5" thickBot="1" x14ac:dyDescent="0.3">
      <c r="B5" s="45" t="s">
        <v>11</v>
      </c>
      <c r="C5" s="84"/>
      <c r="D5" s="85"/>
      <c r="F5" s="15"/>
      <c r="G5" s="15"/>
      <c r="H5" s="15"/>
      <c r="I5" s="15"/>
      <c r="J5" s="15"/>
      <c r="K5" s="15"/>
      <c r="S5" s="33"/>
    </row>
    <row r="6" spans="1:19" s="2" customFormat="1" ht="16.5" thickBot="1" x14ac:dyDescent="0.3">
      <c r="B6" s="45" t="s">
        <v>8</v>
      </c>
      <c r="C6" s="84"/>
      <c r="D6" s="85"/>
      <c r="F6" s="15"/>
      <c r="G6" s="15"/>
      <c r="H6" s="15"/>
      <c r="I6" s="15"/>
      <c r="J6" s="15"/>
      <c r="K6" s="15"/>
      <c r="S6" s="33"/>
    </row>
    <row r="7" spans="1:19" s="2" customFormat="1" ht="16.5" thickBot="1" x14ac:dyDescent="0.3">
      <c r="B7" s="45" t="s">
        <v>9</v>
      </c>
      <c r="C7" s="84"/>
      <c r="D7" s="85"/>
      <c r="F7" s="15"/>
      <c r="G7" s="15"/>
      <c r="H7" s="15"/>
      <c r="I7" s="15"/>
      <c r="J7" s="15"/>
      <c r="K7" s="15"/>
      <c r="S7" s="33"/>
    </row>
    <row r="8" spans="1:19" s="2" customFormat="1" ht="16.5" thickBot="1" x14ac:dyDescent="0.3">
      <c r="B8" s="45" t="s">
        <v>0</v>
      </c>
      <c r="C8" s="84"/>
      <c r="D8" s="85"/>
      <c r="F8" s="77" t="s">
        <v>73</v>
      </c>
      <c r="G8" s="77"/>
      <c r="H8" s="15"/>
      <c r="I8" s="15"/>
      <c r="J8" s="15"/>
      <c r="K8" s="15"/>
      <c r="S8" s="33"/>
    </row>
    <row r="9" spans="1:19" s="2" customFormat="1" ht="16.5" thickBot="1" x14ac:dyDescent="0.3">
      <c r="B9" s="45" t="s">
        <v>1</v>
      </c>
      <c r="C9" s="86"/>
      <c r="D9" s="85"/>
      <c r="F9" s="67"/>
      <c r="G9" s="70" t="s">
        <v>74</v>
      </c>
      <c r="H9" s="15"/>
      <c r="I9" s="15"/>
      <c r="J9" s="15"/>
      <c r="K9" s="15"/>
      <c r="S9" s="33"/>
    </row>
    <row r="10" spans="1:19" s="2" customFormat="1" ht="16.5" thickBot="1" x14ac:dyDescent="0.3">
      <c r="B10" s="45" t="s">
        <v>2</v>
      </c>
      <c r="C10" s="86"/>
      <c r="D10" s="85"/>
      <c r="F10" s="68"/>
      <c r="G10" s="70" t="s">
        <v>75</v>
      </c>
      <c r="H10" s="15"/>
      <c r="I10" s="15"/>
      <c r="J10" s="15"/>
      <c r="K10" s="15"/>
      <c r="S10" s="33"/>
    </row>
    <row r="11" spans="1:19" s="2" customFormat="1" ht="13.5" thickBot="1" x14ac:dyDescent="0.25">
      <c r="A11" s="30"/>
      <c r="B11" s="30"/>
      <c r="C11" s="30"/>
      <c r="D11" s="30"/>
      <c r="F11" s="15"/>
      <c r="G11" s="15"/>
      <c r="H11" s="15"/>
      <c r="I11" s="15"/>
      <c r="J11" s="15"/>
      <c r="K11" s="15"/>
      <c r="S11" s="33"/>
    </row>
    <row r="12" spans="1:19" s="2" customFormat="1" ht="15.6" customHeight="1" thickBot="1" x14ac:dyDescent="0.25">
      <c r="A12" s="30"/>
      <c r="B12" s="30"/>
      <c r="C12" s="80" t="s">
        <v>70</v>
      </c>
      <c r="D12" s="81"/>
      <c r="F12" s="15"/>
      <c r="G12" s="15"/>
      <c r="H12" s="15"/>
      <c r="I12" s="15"/>
      <c r="J12" s="15"/>
      <c r="K12" s="15"/>
      <c r="S12" s="33"/>
    </row>
    <row r="13" spans="1:19" s="2" customFormat="1" ht="19.149999999999999" customHeight="1" thickBot="1" x14ac:dyDescent="0.25">
      <c r="A13" s="29"/>
      <c r="B13" s="30"/>
      <c r="C13" s="80"/>
      <c r="D13" s="81"/>
      <c r="F13" s="15"/>
      <c r="G13" s="15"/>
      <c r="H13" s="15"/>
      <c r="I13" s="15"/>
      <c r="J13" s="15"/>
      <c r="K13" s="15"/>
      <c r="S13" s="33"/>
    </row>
    <row r="14" spans="1:19" s="2" customFormat="1" ht="16.5" thickBot="1" x14ac:dyDescent="0.3">
      <c r="A14" s="29"/>
      <c r="B14" s="30"/>
      <c r="C14" s="78"/>
      <c r="D14" s="79"/>
      <c r="E14" s="71" t="str">
        <f>IF(C14="","",IF(C14="YES","Skip to the Payroll CF Combinations sheet","Complete the rest of this form"))</f>
        <v/>
      </c>
      <c r="F14" s="15"/>
      <c r="G14" s="15"/>
      <c r="H14" s="15"/>
      <c r="I14" s="15"/>
      <c r="J14" s="15"/>
      <c r="K14" s="15"/>
      <c r="S14" s="33"/>
    </row>
    <row r="15" spans="1:19" s="2" customFormat="1" x14ac:dyDescent="0.2">
      <c r="A15" s="16"/>
      <c r="C15" s="58" t="str">
        <f>IF(Sheet1!E15&gt;0,"Complete Project Info Sheet","")</f>
        <v/>
      </c>
      <c r="E15" s="59" t="str">
        <f>IF(Sheet1!F15&gt;0,"Complete Payroll Combinations Sheet","")</f>
        <v/>
      </c>
      <c r="F15" s="15"/>
      <c r="G15" s="15"/>
      <c r="H15" s="15"/>
      <c r="I15" s="15"/>
      <c r="J15" s="15"/>
      <c r="K15" s="15"/>
      <c r="S15" s="33"/>
    </row>
    <row r="16" spans="1:19" s="2" customFormat="1" ht="13.5" thickBot="1" x14ac:dyDescent="0.25">
      <c r="A16" s="15"/>
      <c r="B16" s="15"/>
      <c r="C16" s="15"/>
      <c r="D16" s="15"/>
      <c r="E16" s="15"/>
      <c r="F16" s="15"/>
      <c r="G16" s="15"/>
      <c r="H16" s="15"/>
      <c r="I16" s="15"/>
      <c r="J16" s="15"/>
      <c r="K16" s="15"/>
      <c r="S16" s="33"/>
    </row>
    <row r="17" spans="1:21" s="31" customFormat="1" ht="13.5" customHeight="1" thickBot="1" x14ac:dyDescent="0.25">
      <c r="A17" s="32">
        <v>1</v>
      </c>
      <c r="B17" s="32">
        <v>2</v>
      </c>
      <c r="C17" s="32">
        <v>3</v>
      </c>
      <c r="D17" s="32">
        <v>4</v>
      </c>
      <c r="E17" s="32">
        <v>5</v>
      </c>
      <c r="F17" s="32">
        <v>6</v>
      </c>
      <c r="G17" s="32">
        <v>7</v>
      </c>
      <c r="H17" s="32"/>
      <c r="I17" s="32"/>
      <c r="J17" s="32"/>
      <c r="K17" s="32">
        <v>8</v>
      </c>
      <c r="L17" s="32"/>
      <c r="M17" s="32"/>
      <c r="N17" s="32"/>
      <c r="O17" s="32">
        <v>9</v>
      </c>
      <c r="P17" s="32">
        <v>10</v>
      </c>
    </row>
    <row r="18" spans="1:21" s="4" customFormat="1" ht="82.9" customHeight="1" thickBot="1" x14ac:dyDescent="0.25">
      <c r="A18" s="27" t="s">
        <v>23</v>
      </c>
      <c r="B18" s="27" t="s">
        <v>24</v>
      </c>
      <c r="C18" s="27" t="s">
        <v>40</v>
      </c>
      <c r="D18" s="27" t="s">
        <v>60</v>
      </c>
      <c r="E18" s="27" t="s">
        <v>44</v>
      </c>
      <c r="F18" s="28" t="s">
        <v>32</v>
      </c>
      <c r="G18" s="27" t="s">
        <v>59</v>
      </c>
      <c r="H18" s="5" t="s">
        <v>3</v>
      </c>
      <c r="I18" s="5" t="s">
        <v>30</v>
      </c>
      <c r="J18" s="5" t="s">
        <v>31</v>
      </c>
      <c r="K18" s="27" t="s">
        <v>58</v>
      </c>
      <c r="L18" s="5" t="s">
        <v>4</v>
      </c>
      <c r="M18" s="5" t="s">
        <v>5</v>
      </c>
      <c r="N18" s="5" t="s">
        <v>6</v>
      </c>
      <c r="O18" s="27" t="s">
        <v>57</v>
      </c>
      <c r="P18" s="5" t="s">
        <v>54</v>
      </c>
      <c r="Q18" s="5" t="s">
        <v>49</v>
      </c>
      <c r="R18" s="5" t="s">
        <v>50</v>
      </c>
      <c r="S18" s="5" t="s">
        <v>53</v>
      </c>
      <c r="T18" s="5" t="s">
        <v>51</v>
      </c>
      <c r="U18" s="5" t="s">
        <v>52</v>
      </c>
    </row>
    <row r="19" spans="1:21" x14ac:dyDescent="0.2">
      <c r="A19" s="72"/>
      <c r="B19" s="73"/>
      <c r="C19" s="73"/>
      <c r="D19" s="73"/>
      <c r="E19" s="60"/>
      <c r="F19" s="60"/>
      <c r="G19" s="60"/>
      <c r="H19" s="6" t="str">
        <f t="shared" ref="H19:H32" si="0">IF(B19="DeptId",10,IF(B19="Class",5,IF(B19="Fund",5,IF(B19="Account",6,IF(B19="Program",5,IF(B19="Project",15,IF(B19="BU",5,"")))))))</f>
        <v/>
      </c>
      <c r="I19" s="6">
        <f>LEN(G19)</f>
        <v>0</v>
      </c>
      <c r="J19" s="6" t="str">
        <f>IF(H19="","OK",IF(B19="Project",IF(I19&lt;=H19,"OK","ERROR"),IF(H19=I19,"OK","ERROR")))</f>
        <v>OK</v>
      </c>
      <c r="K19" s="74"/>
      <c r="L19" s="6">
        <f t="shared" ref="L19:L68" si="1">LEN(K19)</f>
        <v>0</v>
      </c>
      <c r="M19" s="6" t="str">
        <f t="shared" ref="M19:M61" si="2">IF(B19="DeptId",30,IF(B19="Fund",30,IF(B19="Account",30,IF(B19="Class",30,IF(B19="Program",30,IF(B19="Project",30,""))))))</f>
        <v/>
      </c>
      <c r="N19" s="6" t="str">
        <f t="shared" ref="N19:N32" si="3">IF(L19="0","",IF(L19&lt;=M19,"OK","ERROR"))</f>
        <v>OK</v>
      </c>
      <c r="O19" s="75"/>
      <c r="P19" s="34" t="str">
        <f>IF(J19&lt;&gt;"OK","CF Value Error",IF(N19&lt;&gt;"OK","Description Error",IF(S19&lt;&gt;"OK","CF Value Required","OK")))</f>
        <v>OK</v>
      </c>
      <c r="Q19" s="26">
        <f>IF(B19="project",1,0)</f>
        <v>0</v>
      </c>
      <c r="R19" s="26">
        <f>IF(C19="yes",1,0)</f>
        <v>0</v>
      </c>
      <c r="S19" s="34" t="str">
        <f t="shared" ref="S19:S50" si="4">IF(A19="","OK",IF(A19&lt;&gt;"add",IF(G19&lt;&gt;"","OK","ERROR"),"OK"))</f>
        <v>OK</v>
      </c>
      <c r="T19" s="26">
        <f t="shared" ref="T19:T50" si="5">IF(B19="deptid",IF(C19="yes",G19,0),0)</f>
        <v>0</v>
      </c>
      <c r="U19" s="18" t="str">
        <f>IF(T19=0,"",ISERROR(VLOOKUP(T19,'Payroll CF Combinations'!J16:J130,1,FALSE)))</f>
        <v/>
      </c>
    </row>
    <row r="20" spans="1:21" x14ac:dyDescent="0.2">
      <c r="A20" s="72"/>
      <c r="B20" s="73"/>
      <c r="C20" s="73"/>
      <c r="D20" s="73"/>
      <c r="E20" s="60"/>
      <c r="F20" s="60"/>
      <c r="G20" s="61"/>
      <c r="H20" s="6" t="str">
        <f t="shared" si="0"/>
        <v/>
      </c>
      <c r="I20" s="6">
        <f t="shared" ref="I20:I32" si="6">LEN(G20)</f>
        <v>0</v>
      </c>
      <c r="J20" s="6" t="str">
        <f t="shared" ref="J20:J50" si="7">IF(H20="","OK",IF(B20="Project",IF(I20&lt;=H20,"OK","ERROR"),IF(H20=I20,"OK","ERROR")))</f>
        <v>OK</v>
      </c>
      <c r="K20" s="76"/>
      <c r="L20" s="6">
        <f t="shared" si="1"/>
        <v>0</v>
      </c>
      <c r="M20" s="6" t="str">
        <f t="shared" si="2"/>
        <v/>
      </c>
      <c r="N20" s="6" t="str">
        <f t="shared" si="3"/>
        <v>OK</v>
      </c>
      <c r="O20" s="63"/>
      <c r="P20" s="34" t="str">
        <f t="shared" ref="P20:P68" si="8">IF(J20&lt;&gt;"OK","CF Value Error",IF(N20&lt;&gt;"OK","Description Error",IF(S20&lt;&gt;"OK","CF Value Required","OK")))</f>
        <v>OK</v>
      </c>
      <c r="Q20" s="26">
        <f t="shared" ref="Q20:Q68" si="9">IF(B20="project",1,0)</f>
        <v>0</v>
      </c>
      <c r="R20" s="26">
        <f t="shared" ref="R20:R68" si="10">IF(C20="yes",1,0)</f>
        <v>0</v>
      </c>
      <c r="S20" s="34" t="str">
        <f t="shared" si="4"/>
        <v>OK</v>
      </c>
      <c r="T20" s="26">
        <f t="shared" si="5"/>
        <v>0</v>
      </c>
      <c r="U20" s="18" t="str">
        <f>IF(T20=0,"",ISERROR(VLOOKUP(T20,'Payroll CF Combinations'!J17:J131,1,FALSE)))</f>
        <v/>
      </c>
    </row>
    <row r="21" spans="1:21" x14ac:dyDescent="0.2">
      <c r="A21" s="72"/>
      <c r="B21" s="73"/>
      <c r="C21" s="73"/>
      <c r="D21" s="73"/>
      <c r="E21" s="60"/>
      <c r="F21" s="60"/>
      <c r="G21" s="25"/>
      <c r="H21" s="6" t="str">
        <f t="shared" si="0"/>
        <v/>
      </c>
      <c r="I21" s="6">
        <f t="shared" si="6"/>
        <v>0</v>
      </c>
      <c r="J21" s="6" t="str">
        <f t="shared" si="7"/>
        <v>OK</v>
      </c>
      <c r="K21" s="63"/>
      <c r="L21" s="6">
        <f t="shared" si="1"/>
        <v>0</v>
      </c>
      <c r="M21" s="6" t="str">
        <f t="shared" si="2"/>
        <v/>
      </c>
      <c r="N21" s="6" t="str">
        <f t="shared" si="3"/>
        <v>OK</v>
      </c>
      <c r="O21" s="63"/>
      <c r="P21" s="34" t="str">
        <f t="shared" si="8"/>
        <v>OK</v>
      </c>
      <c r="Q21" s="26">
        <f t="shared" si="9"/>
        <v>0</v>
      </c>
      <c r="R21" s="26">
        <f t="shared" si="10"/>
        <v>0</v>
      </c>
      <c r="S21" s="34" t="str">
        <f t="shared" si="4"/>
        <v>OK</v>
      </c>
      <c r="T21" s="26">
        <f t="shared" si="5"/>
        <v>0</v>
      </c>
      <c r="U21" s="18" t="str">
        <f>IF(T21=0,"",ISERROR(VLOOKUP(T21,'Payroll CF Combinations'!J18:J132,1,FALSE)))</f>
        <v/>
      </c>
    </row>
    <row r="22" spans="1:21" x14ac:dyDescent="0.2">
      <c r="A22" s="72"/>
      <c r="B22" s="73"/>
      <c r="C22" s="73"/>
      <c r="D22" s="73"/>
      <c r="E22" s="60"/>
      <c r="F22" s="60"/>
      <c r="G22" s="25"/>
      <c r="H22" s="6" t="str">
        <f t="shared" si="0"/>
        <v/>
      </c>
      <c r="I22" s="6">
        <f t="shared" si="6"/>
        <v>0</v>
      </c>
      <c r="J22" s="6" t="str">
        <f t="shared" si="7"/>
        <v>OK</v>
      </c>
      <c r="K22" s="63"/>
      <c r="L22" s="6">
        <f t="shared" si="1"/>
        <v>0</v>
      </c>
      <c r="M22" s="6" t="str">
        <f t="shared" si="2"/>
        <v/>
      </c>
      <c r="N22" s="6" t="str">
        <f t="shared" si="3"/>
        <v>OK</v>
      </c>
      <c r="O22" s="63"/>
      <c r="P22" s="34" t="str">
        <f t="shared" si="8"/>
        <v>OK</v>
      </c>
      <c r="Q22" s="26">
        <f t="shared" si="9"/>
        <v>0</v>
      </c>
      <c r="R22" s="26">
        <f t="shared" si="10"/>
        <v>0</v>
      </c>
      <c r="S22" s="34" t="str">
        <f t="shared" si="4"/>
        <v>OK</v>
      </c>
      <c r="T22" s="26">
        <f t="shared" si="5"/>
        <v>0</v>
      </c>
      <c r="U22" s="18" t="str">
        <f>IF(T22=0,"",ISERROR(VLOOKUP(T22,'Payroll CF Combinations'!J19:J133,1,FALSE)))</f>
        <v/>
      </c>
    </row>
    <row r="23" spans="1:21" x14ac:dyDescent="0.2">
      <c r="A23" s="72"/>
      <c r="B23" s="73"/>
      <c r="C23" s="73"/>
      <c r="D23" s="73"/>
      <c r="E23" s="60"/>
      <c r="F23" s="60"/>
      <c r="G23" s="25"/>
      <c r="H23" s="6" t="str">
        <f t="shared" si="0"/>
        <v/>
      </c>
      <c r="I23" s="6">
        <f t="shared" si="6"/>
        <v>0</v>
      </c>
      <c r="J23" s="6" t="str">
        <f t="shared" si="7"/>
        <v>OK</v>
      </c>
      <c r="K23" s="63"/>
      <c r="L23" s="6">
        <f t="shared" si="1"/>
        <v>0</v>
      </c>
      <c r="M23" s="6" t="str">
        <f t="shared" si="2"/>
        <v/>
      </c>
      <c r="N23" s="6" t="str">
        <f t="shared" si="3"/>
        <v>OK</v>
      </c>
      <c r="O23" s="63"/>
      <c r="P23" s="34" t="str">
        <f t="shared" si="8"/>
        <v>OK</v>
      </c>
      <c r="Q23" s="26">
        <f t="shared" si="9"/>
        <v>0</v>
      </c>
      <c r="R23" s="26">
        <f t="shared" si="10"/>
        <v>0</v>
      </c>
      <c r="S23" s="34" t="str">
        <f t="shared" si="4"/>
        <v>OK</v>
      </c>
      <c r="T23" s="26">
        <f t="shared" si="5"/>
        <v>0</v>
      </c>
      <c r="U23" s="18" t="str">
        <f>IF(T23=0,"",ISERROR(VLOOKUP(T23,'Payroll CF Combinations'!J20:J134,1,FALSE)))</f>
        <v/>
      </c>
    </row>
    <row r="24" spans="1:21" x14ac:dyDescent="0.2">
      <c r="A24" s="72"/>
      <c r="B24" s="73"/>
      <c r="C24" s="73"/>
      <c r="D24" s="73"/>
      <c r="E24" s="60"/>
      <c r="F24" s="60"/>
      <c r="G24" s="25"/>
      <c r="H24" s="6" t="str">
        <f t="shared" si="0"/>
        <v/>
      </c>
      <c r="I24" s="6">
        <f t="shared" si="6"/>
        <v>0</v>
      </c>
      <c r="J24" s="6" t="str">
        <f t="shared" si="7"/>
        <v>OK</v>
      </c>
      <c r="K24" s="63"/>
      <c r="L24" s="6">
        <f t="shared" si="1"/>
        <v>0</v>
      </c>
      <c r="M24" s="6" t="str">
        <f t="shared" si="2"/>
        <v/>
      </c>
      <c r="N24" s="6" t="str">
        <f t="shared" si="3"/>
        <v>OK</v>
      </c>
      <c r="O24" s="63"/>
      <c r="P24" s="34" t="str">
        <f t="shared" si="8"/>
        <v>OK</v>
      </c>
      <c r="Q24" s="26">
        <f t="shared" si="9"/>
        <v>0</v>
      </c>
      <c r="R24" s="26">
        <f t="shared" si="10"/>
        <v>0</v>
      </c>
      <c r="S24" s="34" t="str">
        <f t="shared" si="4"/>
        <v>OK</v>
      </c>
      <c r="T24" s="26">
        <f t="shared" si="5"/>
        <v>0</v>
      </c>
      <c r="U24" s="18" t="str">
        <f>IF(T24=0,"",ISERROR(VLOOKUP(T24,'Payroll CF Combinations'!J21:J135,1,FALSE)))</f>
        <v/>
      </c>
    </row>
    <row r="25" spans="1:21" x14ac:dyDescent="0.2">
      <c r="A25" s="72"/>
      <c r="B25" s="73"/>
      <c r="C25" s="73"/>
      <c r="D25" s="73"/>
      <c r="E25" s="60"/>
      <c r="F25" s="60"/>
      <c r="G25" s="25"/>
      <c r="H25" s="6" t="str">
        <f t="shared" si="0"/>
        <v/>
      </c>
      <c r="I25" s="6">
        <f t="shared" si="6"/>
        <v>0</v>
      </c>
      <c r="J25" s="6" t="str">
        <f t="shared" si="7"/>
        <v>OK</v>
      </c>
      <c r="K25" s="63"/>
      <c r="L25" s="6">
        <f t="shared" si="1"/>
        <v>0</v>
      </c>
      <c r="M25" s="6" t="str">
        <f t="shared" si="2"/>
        <v/>
      </c>
      <c r="N25" s="6" t="str">
        <f t="shared" si="3"/>
        <v>OK</v>
      </c>
      <c r="O25" s="63"/>
      <c r="P25" s="34" t="str">
        <f t="shared" si="8"/>
        <v>OK</v>
      </c>
      <c r="Q25" s="26">
        <f t="shared" si="9"/>
        <v>0</v>
      </c>
      <c r="R25" s="26">
        <f t="shared" si="10"/>
        <v>0</v>
      </c>
      <c r="S25" s="34" t="str">
        <f t="shared" si="4"/>
        <v>OK</v>
      </c>
      <c r="T25" s="26">
        <f t="shared" si="5"/>
        <v>0</v>
      </c>
      <c r="U25" s="18" t="str">
        <f>IF(T25=0,"",ISERROR(VLOOKUP(T25,'Payroll CF Combinations'!J22:J136,1,FALSE)))</f>
        <v/>
      </c>
    </row>
    <row r="26" spans="1:21" x14ac:dyDescent="0.2">
      <c r="A26" s="72"/>
      <c r="B26" s="73"/>
      <c r="C26" s="73"/>
      <c r="D26" s="73"/>
      <c r="E26" s="60"/>
      <c r="F26" s="60"/>
      <c r="G26" s="25"/>
      <c r="H26" s="6" t="str">
        <f t="shared" si="0"/>
        <v/>
      </c>
      <c r="I26" s="6">
        <f t="shared" si="6"/>
        <v>0</v>
      </c>
      <c r="J26" s="6" t="str">
        <f t="shared" si="7"/>
        <v>OK</v>
      </c>
      <c r="K26" s="63"/>
      <c r="L26" s="6">
        <f t="shared" si="1"/>
        <v>0</v>
      </c>
      <c r="M26" s="6" t="str">
        <f t="shared" si="2"/>
        <v/>
      </c>
      <c r="N26" s="6" t="str">
        <f t="shared" si="3"/>
        <v>OK</v>
      </c>
      <c r="O26" s="63"/>
      <c r="P26" s="34" t="str">
        <f t="shared" si="8"/>
        <v>OK</v>
      </c>
      <c r="Q26" s="26">
        <f t="shared" si="9"/>
        <v>0</v>
      </c>
      <c r="R26" s="26">
        <f t="shared" si="10"/>
        <v>0</v>
      </c>
      <c r="S26" s="34" t="str">
        <f t="shared" si="4"/>
        <v>OK</v>
      </c>
      <c r="T26" s="26">
        <f t="shared" si="5"/>
        <v>0</v>
      </c>
      <c r="U26" s="18" t="str">
        <f>IF(T26=0,"",ISERROR(VLOOKUP(T26,'Payroll CF Combinations'!J23:J137,1,FALSE)))</f>
        <v/>
      </c>
    </row>
    <row r="27" spans="1:21" x14ac:dyDescent="0.2">
      <c r="A27" s="72"/>
      <c r="B27" s="73"/>
      <c r="C27" s="73"/>
      <c r="D27" s="73"/>
      <c r="E27" s="60"/>
      <c r="F27" s="60"/>
      <c r="G27" s="25"/>
      <c r="H27" s="6" t="str">
        <f t="shared" si="0"/>
        <v/>
      </c>
      <c r="I27" s="6">
        <f t="shared" si="6"/>
        <v>0</v>
      </c>
      <c r="J27" s="6" t="str">
        <f t="shared" si="7"/>
        <v>OK</v>
      </c>
      <c r="K27" s="63"/>
      <c r="L27" s="6">
        <f t="shared" si="1"/>
        <v>0</v>
      </c>
      <c r="M27" s="6" t="str">
        <f t="shared" si="2"/>
        <v/>
      </c>
      <c r="N27" s="6" t="str">
        <f t="shared" si="3"/>
        <v>OK</v>
      </c>
      <c r="O27" s="63"/>
      <c r="P27" s="34" t="str">
        <f t="shared" si="8"/>
        <v>OK</v>
      </c>
      <c r="Q27" s="26">
        <f t="shared" si="9"/>
        <v>0</v>
      </c>
      <c r="R27" s="26">
        <f t="shared" si="10"/>
        <v>0</v>
      </c>
      <c r="S27" s="34" t="str">
        <f t="shared" si="4"/>
        <v>OK</v>
      </c>
      <c r="T27" s="26">
        <f t="shared" si="5"/>
        <v>0</v>
      </c>
      <c r="U27" s="18" t="str">
        <f>IF(T27=0,"",ISERROR(VLOOKUP(T27,'Payroll CF Combinations'!J24:J138,1,FALSE)))</f>
        <v/>
      </c>
    </row>
    <row r="28" spans="1:21" x14ac:dyDescent="0.2">
      <c r="A28" s="72"/>
      <c r="B28" s="73"/>
      <c r="C28" s="73"/>
      <c r="D28" s="73"/>
      <c r="E28" s="60"/>
      <c r="F28" s="60"/>
      <c r="G28" s="25"/>
      <c r="H28" s="6" t="str">
        <f t="shared" si="0"/>
        <v/>
      </c>
      <c r="I28" s="6">
        <f t="shared" si="6"/>
        <v>0</v>
      </c>
      <c r="J28" s="6" t="str">
        <f t="shared" si="7"/>
        <v>OK</v>
      </c>
      <c r="K28" s="63"/>
      <c r="L28" s="6">
        <f t="shared" si="1"/>
        <v>0</v>
      </c>
      <c r="M28" s="6" t="str">
        <f t="shared" si="2"/>
        <v/>
      </c>
      <c r="N28" s="6" t="str">
        <f t="shared" si="3"/>
        <v>OK</v>
      </c>
      <c r="O28" s="63"/>
      <c r="P28" s="34" t="str">
        <f t="shared" si="8"/>
        <v>OK</v>
      </c>
      <c r="Q28" s="26">
        <f t="shared" si="9"/>
        <v>0</v>
      </c>
      <c r="R28" s="26">
        <f t="shared" si="10"/>
        <v>0</v>
      </c>
      <c r="S28" s="34" t="str">
        <f t="shared" si="4"/>
        <v>OK</v>
      </c>
      <c r="T28" s="26">
        <f t="shared" si="5"/>
        <v>0</v>
      </c>
      <c r="U28" s="18" t="str">
        <f>IF(T28=0,"",ISERROR(VLOOKUP(T28,'Payroll CF Combinations'!J25:J139,1,FALSE)))</f>
        <v/>
      </c>
    </row>
    <row r="29" spans="1:21" x14ac:dyDescent="0.2">
      <c r="A29" s="72"/>
      <c r="B29" s="73"/>
      <c r="C29" s="73"/>
      <c r="D29" s="73"/>
      <c r="E29" s="60"/>
      <c r="F29" s="60"/>
      <c r="G29" s="25"/>
      <c r="H29" s="6" t="str">
        <f t="shared" si="0"/>
        <v/>
      </c>
      <c r="I29" s="6">
        <f t="shared" si="6"/>
        <v>0</v>
      </c>
      <c r="J29" s="6" t="str">
        <f t="shared" si="7"/>
        <v>OK</v>
      </c>
      <c r="K29" s="63"/>
      <c r="L29" s="6">
        <f t="shared" si="1"/>
        <v>0</v>
      </c>
      <c r="M29" s="6" t="str">
        <f t="shared" si="2"/>
        <v/>
      </c>
      <c r="N29" s="6" t="str">
        <f t="shared" si="3"/>
        <v>OK</v>
      </c>
      <c r="O29" s="63"/>
      <c r="P29" s="34" t="str">
        <f t="shared" si="8"/>
        <v>OK</v>
      </c>
      <c r="Q29" s="26">
        <f t="shared" si="9"/>
        <v>0</v>
      </c>
      <c r="R29" s="26">
        <f t="shared" si="10"/>
        <v>0</v>
      </c>
      <c r="S29" s="34" t="str">
        <f t="shared" si="4"/>
        <v>OK</v>
      </c>
      <c r="T29" s="26">
        <f t="shared" si="5"/>
        <v>0</v>
      </c>
      <c r="U29" s="18" t="str">
        <f>IF(T29=0,"",ISERROR(VLOOKUP(T29,'Payroll CF Combinations'!J26:J140,1,FALSE)))</f>
        <v/>
      </c>
    </row>
    <row r="30" spans="1:21" x14ac:dyDescent="0.2">
      <c r="A30" s="72"/>
      <c r="B30" s="73"/>
      <c r="C30" s="73"/>
      <c r="D30" s="73"/>
      <c r="E30" s="60"/>
      <c r="F30" s="60"/>
      <c r="G30" s="25"/>
      <c r="H30" s="6" t="str">
        <f t="shared" si="0"/>
        <v/>
      </c>
      <c r="I30" s="6">
        <f t="shared" si="6"/>
        <v>0</v>
      </c>
      <c r="J30" s="6" t="str">
        <f t="shared" si="7"/>
        <v>OK</v>
      </c>
      <c r="K30" s="63"/>
      <c r="L30" s="6">
        <f t="shared" si="1"/>
        <v>0</v>
      </c>
      <c r="M30" s="6" t="str">
        <f t="shared" si="2"/>
        <v/>
      </c>
      <c r="N30" s="6" t="str">
        <f t="shared" si="3"/>
        <v>OK</v>
      </c>
      <c r="O30" s="63"/>
      <c r="P30" s="34" t="str">
        <f t="shared" si="8"/>
        <v>OK</v>
      </c>
      <c r="Q30" s="26">
        <f t="shared" si="9"/>
        <v>0</v>
      </c>
      <c r="R30" s="26">
        <f t="shared" si="10"/>
        <v>0</v>
      </c>
      <c r="S30" s="34" t="str">
        <f t="shared" si="4"/>
        <v>OK</v>
      </c>
      <c r="T30" s="26">
        <f t="shared" si="5"/>
        <v>0</v>
      </c>
      <c r="U30" s="18" t="str">
        <f>IF(T30=0,"",ISERROR(VLOOKUP(T30,'Payroll CF Combinations'!J27:J141,1,FALSE)))</f>
        <v/>
      </c>
    </row>
    <row r="31" spans="1:21" x14ac:dyDescent="0.2">
      <c r="A31" s="72"/>
      <c r="B31" s="73"/>
      <c r="C31" s="73"/>
      <c r="D31" s="73"/>
      <c r="E31" s="60"/>
      <c r="F31" s="60"/>
      <c r="G31" s="25"/>
      <c r="H31" s="6" t="str">
        <f t="shared" si="0"/>
        <v/>
      </c>
      <c r="I31" s="6">
        <f t="shared" si="6"/>
        <v>0</v>
      </c>
      <c r="J31" s="6" t="str">
        <f t="shared" si="7"/>
        <v>OK</v>
      </c>
      <c r="K31" s="63"/>
      <c r="L31" s="6">
        <f t="shared" si="1"/>
        <v>0</v>
      </c>
      <c r="M31" s="6" t="str">
        <f t="shared" si="2"/>
        <v/>
      </c>
      <c r="N31" s="6" t="str">
        <f t="shared" si="3"/>
        <v>OK</v>
      </c>
      <c r="O31" s="63"/>
      <c r="P31" s="34" t="str">
        <f t="shared" si="8"/>
        <v>OK</v>
      </c>
      <c r="Q31" s="26">
        <f t="shared" si="9"/>
        <v>0</v>
      </c>
      <c r="R31" s="26">
        <f t="shared" si="10"/>
        <v>0</v>
      </c>
      <c r="S31" s="34" t="str">
        <f t="shared" si="4"/>
        <v>OK</v>
      </c>
      <c r="T31" s="26">
        <f t="shared" si="5"/>
        <v>0</v>
      </c>
      <c r="U31" s="18" t="str">
        <f>IF(T31=0,"",ISERROR(VLOOKUP(T31,'Payroll CF Combinations'!J28:J142,1,FALSE)))</f>
        <v/>
      </c>
    </row>
    <row r="32" spans="1:21" x14ac:dyDescent="0.2">
      <c r="A32" s="72"/>
      <c r="B32" s="73"/>
      <c r="C32" s="73"/>
      <c r="D32" s="73"/>
      <c r="E32" s="60"/>
      <c r="F32" s="60"/>
      <c r="G32" s="25"/>
      <c r="H32" s="6" t="str">
        <f t="shared" si="0"/>
        <v/>
      </c>
      <c r="I32" s="6">
        <f t="shared" si="6"/>
        <v>0</v>
      </c>
      <c r="J32" s="6" t="str">
        <f t="shared" si="7"/>
        <v>OK</v>
      </c>
      <c r="K32" s="63"/>
      <c r="L32" s="6">
        <f t="shared" si="1"/>
        <v>0</v>
      </c>
      <c r="M32" s="6" t="str">
        <f t="shared" si="2"/>
        <v/>
      </c>
      <c r="N32" s="6" t="str">
        <f t="shared" si="3"/>
        <v>OK</v>
      </c>
      <c r="O32" s="63"/>
      <c r="P32" s="34" t="str">
        <f t="shared" si="8"/>
        <v>OK</v>
      </c>
      <c r="Q32" s="26">
        <f t="shared" si="9"/>
        <v>0</v>
      </c>
      <c r="R32" s="26">
        <f t="shared" si="10"/>
        <v>0</v>
      </c>
      <c r="S32" s="34" t="str">
        <f t="shared" si="4"/>
        <v>OK</v>
      </c>
      <c r="T32" s="26">
        <f t="shared" si="5"/>
        <v>0</v>
      </c>
      <c r="U32" s="18" t="str">
        <f>IF(T32=0,"",ISERROR(VLOOKUP(T32,'Payroll CF Combinations'!J29:J143,1,FALSE)))</f>
        <v/>
      </c>
    </row>
    <row r="33" spans="1:21" x14ac:dyDescent="0.2">
      <c r="A33" s="72"/>
      <c r="B33" s="73"/>
      <c r="C33" s="73"/>
      <c r="D33" s="73"/>
      <c r="E33" s="60"/>
      <c r="F33" s="60"/>
      <c r="G33" s="25"/>
      <c r="H33" s="6" t="str">
        <f t="shared" ref="H33:H54" si="11">IF(B33="DeptId",10,IF(B33="Class",5,IF(B33="Fund",5,IF(B33="Account",6,IF(B33="Program",5,IF(B33="Project",15,IF(B33="BU",5,"")))))))</f>
        <v/>
      </c>
      <c r="I33" s="6">
        <f t="shared" ref="I33:I54" si="12">LEN(G33)</f>
        <v>0</v>
      </c>
      <c r="J33" s="6" t="str">
        <f t="shared" si="7"/>
        <v>OK</v>
      </c>
      <c r="K33" s="63"/>
      <c r="L33" s="6">
        <f t="shared" si="1"/>
        <v>0</v>
      </c>
      <c r="M33" s="6" t="str">
        <f t="shared" ref="M33:M54" si="13">IF(B33="DeptId",30,IF(B33="Fund",30,IF(B33="Account",30,IF(B33="Class",30,IF(B33="Program",30,IF(B33="Project",30,""))))))</f>
        <v/>
      </c>
      <c r="N33" s="6" t="str">
        <f t="shared" ref="N33:N54" si="14">IF(L33="0","",IF(L33&lt;=M33,"OK","ERROR"))</f>
        <v>OK</v>
      </c>
      <c r="O33" s="63"/>
      <c r="P33" s="34" t="str">
        <f t="shared" ref="P33:P54" si="15">IF(J33&lt;&gt;"OK","CF Value Error",IF(N33&lt;&gt;"OK","Description Error",IF(S33&lt;&gt;"OK","CF Value Required","OK")))</f>
        <v>OK</v>
      </c>
      <c r="Q33" s="26">
        <f t="shared" ref="Q33:Q54" si="16">IF(B33="project",1,0)</f>
        <v>0</v>
      </c>
      <c r="R33" s="26">
        <f t="shared" ref="R33:R54" si="17">IF(C33="yes",1,0)</f>
        <v>0</v>
      </c>
      <c r="S33" s="34" t="str">
        <f t="shared" si="4"/>
        <v>OK</v>
      </c>
      <c r="T33" s="26">
        <f t="shared" si="5"/>
        <v>0</v>
      </c>
      <c r="U33" s="18" t="str">
        <f>IF(T33=0,"",ISERROR(VLOOKUP(T33,'Payroll CF Combinations'!J30:J144,1,FALSE)))</f>
        <v/>
      </c>
    </row>
    <row r="34" spans="1:21" x14ac:dyDescent="0.2">
      <c r="A34" s="72"/>
      <c r="B34" s="73"/>
      <c r="C34" s="73"/>
      <c r="D34" s="73"/>
      <c r="E34" s="60"/>
      <c r="F34" s="60"/>
      <c r="G34" s="25"/>
      <c r="H34" s="6" t="str">
        <f t="shared" si="11"/>
        <v/>
      </c>
      <c r="I34" s="6">
        <f t="shared" si="12"/>
        <v>0</v>
      </c>
      <c r="J34" s="6" t="str">
        <f t="shared" si="7"/>
        <v>OK</v>
      </c>
      <c r="K34" s="63"/>
      <c r="L34" s="6">
        <f t="shared" si="1"/>
        <v>0</v>
      </c>
      <c r="M34" s="6" t="str">
        <f t="shared" si="13"/>
        <v/>
      </c>
      <c r="N34" s="6" t="str">
        <f t="shared" si="14"/>
        <v>OK</v>
      </c>
      <c r="O34" s="63"/>
      <c r="P34" s="34" t="str">
        <f t="shared" si="15"/>
        <v>OK</v>
      </c>
      <c r="Q34" s="26">
        <f t="shared" si="16"/>
        <v>0</v>
      </c>
      <c r="R34" s="26">
        <f t="shared" si="17"/>
        <v>0</v>
      </c>
      <c r="S34" s="34" t="str">
        <f t="shared" si="4"/>
        <v>OK</v>
      </c>
      <c r="T34" s="26">
        <f t="shared" si="5"/>
        <v>0</v>
      </c>
      <c r="U34" s="18" t="str">
        <f>IF(T34=0,"",ISERROR(VLOOKUP(T34,'Payroll CF Combinations'!J31:J145,1,FALSE)))</f>
        <v/>
      </c>
    </row>
    <row r="35" spans="1:21" x14ac:dyDescent="0.2">
      <c r="A35" s="72"/>
      <c r="B35" s="73"/>
      <c r="C35" s="73"/>
      <c r="D35" s="73"/>
      <c r="E35" s="60"/>
      <c r="F35" s="60"/>
      <c r="G35" s="25"/>
      <c r="H35" s="6" t="str">
        <f t="shared" si="11"/>
        <v/>
      </c>
      <c r="I35" s="6">
        <f t="shared" si="12"/>
        <v>0</v>
      </c>
      <c r="J35" s="6" t="str">
        <f t="shared" si="7"/>
        <v>OK</v>
      </c>
      <c r="K35" s="63"/>
      <c r="L35" s="6">
        <f t="shared" si="1"/>
        <v>0</v>
      </c>
      <c r="M35" s="6" t="str">
        <f t="shared" si="13"/>
        <v/>
      </c>
      <c r="N35" s="6" t="str">
        <f t="shared" si="14"/>
        <v>OK</v>
      </c>
      <c r="O35" s="63"/>
      <c r="P35" s="34" t="str">
        <f t="shared" si="15"/>
        <v>OK</v>
      </c>
      <c r="Q35" s="26">
        <f t="shared" si="16"/>
        <v>0</v>
      </c>
      <c r="R35" s="26">
        <f t="shared" si="17"/>
        <v>0</v>
      </c>
      <c r="S35" s="34" t="str">
        <f t="shared" si="4"/>
        <v>OK</v>
      </c>
      <c r="T35" s="26">
        <f t="shared" si="5"/>
        <v>0</v>
      </c>
      <c r="U35" s="18" t="str">
        <f>IF(T35=0,"",ISERROR(VLOOKUP(T35,'Payroll CF Combinations'!J32:J146,1,FALSE)))</f>
        <v/>
      </c>
    </row>
    <row r="36" spans="1:21" x14ac:dyDescent="0.2">
      <c r="A36" s="72"/>
      <c r="B36" s="73"/>
      <c r="C36" s="73"/>
      <c r="D36" s="73"/>
      <c r="E36" s="60"/>
      <c r="F36" s="60"/>
      <c r="G36" s="25"/>
      <c r="H36" s="6" t="str">
        <f t="shared" si="11"/>
        <v/>
      </c>
      <c r="I36" s="6">
        <f t="shared" si="12"/>
        <v>0</v>
      </c>
      <c r="J36" s="6" t="str">
        <f t="shared" si="7"/>
        <v>OK</v>
      </c>
      <c r="K36" s="63"/>
      <c r="L36" s="6">
        <f t="shared" si="1"/>
        <v>0</v>
      </c>
      <c r="M36" s="6" t="str">
        <f t="shared" si="13"/>
        <v/>
      </c>
      <c r="N36" s="6" t="str">
        <f t="shared" si="14"/>
        <v>OK</v>
      </c>
      <c r="O36" s="63"/>
      <c r="P36" s="34" t="str">
        <f t="shared" si="15"/>
        <v>OK</v>
      </c>
      <c r="Q36" s="26">
        <f t="shared" si="16"/>
        <v>0</v>
      </c>
      <c r="R36" s="26">
        <f t="shared" si="17"/>
        <v>0</v>
      </c>
      <c r="S36" s="34" t="str">
        <f t="shared" si="4"/>
        <v>OK</v>
      </c>
      <c r="T36" s="26">
        <f t="shared" si="5"/>
        <v>0</v>
      </c>
      <c r="U36" s="18" t="str">
        <f>IF(T36=0,"",ISERROR(VLOOKUP(T36,'Payroll CF Combinations'!J33:J147,1,FALSE)))</f>
        <v/>
      </c>
    </row>
    <row r="37" spans="1:21" x14ac:dyDescent="0.2">
      <c r="A37" s="72"/>
      <c r="B37" s="73"/>
      <c r="C37" s="73"/>
      <c r="D37" s="73"/>
      <c r="E37" s="60"/>
      <c r="F37" s="60"/>
      <c r="G37" s="25"/>
      <c r="H37" s="6" t="str">
        <f t="shared" si="11"/>
        <v/>
      </c>
      <c r="I37" s="6">
        <f t="shared" si="12"/>
        <v>0</v>
      </c>
      <c r="J37" s="6" t="str">
        <f t="shared" si="7"/>
        <v>OK</v>
      </c>
      <c r="K37" s="63"/>
      <c r="L37" s="6">
        <f t="shared" si="1"/>
        <v>0</v>
      </c>
      <c r="M37" s="6" t="str">
        <f t="shared" si="13"/>
        <v/>
      </c>
      <c r="N37" s="6" t="str">
        <f t="shared" si="14"/>
        <v>OK</v>
      </c>
      <c r="O37" s="63"/>
      <c r="P37" s="34" t="str">
        <f t="shared" si="15"/>
        <v>OK</v>
      </c>
      <c r="Q37" s="26">
        <f t="shared" si="16"/>
        <v>0</v>
      </c>
      <c r="R37" s="26">
        <f t="shared" si="17"/>
        <v>0</v>
      </c>
      <c r="S37" s="34" t="str">
        <f t="shared" si="4"/>
        <v>OK</v>
      </c>
      <c r="T37" s="26">
        <f t="shared" si="5"/>
        <v>0</v>
      </c>
      <c r="U37" s="18" t="str">
        <f>IF(T37=0,"",ISERROR(VLOOKUP(T37,'Payroll CF Combinations'!J34:J148,1,FALSE)))</f>
        <v/>
      </c>
    </row>
    <row r="38" spans="1:21" x14ac:dyDescent="0.2">
      <c r="A38" s="72"/>
      <c r="B38" s="73"/>
      <c r="C38" s="73"/>
      <c r="D38" s="73"/>
      <c r="E38" s="60"/>
      <c r="F38" s="60"/>
      <c r="G38" s="25"/>
      <c r="H38" s="6" t="str">
        <f t="shared" si="11"/>
        <v/>
      </c>
      <c r="I38" s="6">
        <f t="shared" si="12"/>
        <v>0</v>
      </c>
      <c r="J38" s="6" t="str">
        <f t="shared" si="7"/>
        <v>OK</v>
      </c>
      <c r="K38" s="63"/>
      <c r="L38" s="6">
        <f t="shared" si="1"/>
        <v>0</v>
      </c>
      <c r="M38" s="6" t="str">
        <f t="shared" si="13"/>
        <v/>
      </c>
      <c r="N38" s="6" t="str">
        <f t="shared" si="14"/>
        <v>OK</v>
      </c>
      <c r="O38" s="63"/>
      <c r="P38" s="34" t="str">
        <f t="shared" si="15"/>
        <v>OK</v>
      </c>
      <c r="Q38" s="26">
        <f t="shared" si="16"/>
        <v>0</v>
      </c>
      <c r="R38" s="26">
        <f t="shared" si="17"/>
        <v>0</v>
      </c>
      <c r="S38" s="34" t="str">
        <f t="shared" si="4"/>
        <v>OK</v>
      </c>
      <c r="T38" s="26">
        <f t="shared" si="5"/>
        <v>0</v>
      </c>
      <c r="U38" s="18" t="str">
        <f>IF(T38=0,"",ISERROR(VLOOKUP(T38,'Payroll CF Combinations'!J35:J149,1,FALSE)))</f>
        <v/>
      </c>
    </row>
    <row r="39" spans="1:21" x14ac:dyDescent="0.2">
      <c r="A39" s="72"/>
      <c r="B39" s="73"/>
      <c r="C39" s="73"/>
      <c r="D39" s="73"/>
      <c r="E39" s="60"/>
      <c r="F39" s="60"/>
      <c r="G39" s="25"/>
      <c r="H39" s="6" t="str">
        <f t="shared" si="11"/>
        <v/>
      </c>
      <c r="I39" s="6">
        <f t="shared" si="12"/>
        <v>0</v>
      </c>
      <c r="J39" s="6" t="str">
        <f t="shared" si="7"/>
        <v>OK</v>
      </c>
      <c r="K39" s="63"/>
      <c r="L39" s="6">
        <f t="shared" si="1"/>
        <v>0</v>
      </c>
      <c r="M39" s="6" t="str">
        <f t="shared" si="13"/>
        <v/>
      </c>
      <c r="N39" s="6" t="str">
        <f t="shared" si="14"/>
        <v>OK</v>
      </c>
      <c r="O39" s="63"/>
      <c r="P39" s="34" t="str">
        <f t="shared" si="15"/>
        <v>OK</v>
      </c>
      <c r="Q39" s="26">
        <f t="shared" si="16"/>
        <v>0</v>
      </c>
      <c r="R39" s="26">
        <f t="shared" si="17"/>
        <v>0</v>
      </c>
      <c r="S39" s="34" t="str">
        <f t="shared" si="4"/>
        <v>OK</v>
      </c>
      <c r="T39" s="26">
        <f t="shared" si="5"/>
        <v>0</v>
      </c>
      <c r="U39" s="18" t="str">
        <f>IF(T39=0,"",ISERROR(VLOOKUP(T39,'Payroll CF Combinations'!J36:J150,1,FALSE)))</f>
        <v/>
      </c>
    </row>
    <row r="40" spans="1:21" x14ac:dyDescent="0.2">
      <c r="A40" s="72"/>
      <c r="B40" s="73"/>
      <c r="C40" s="73"/>
      <c r="D40" s="73"/>
      <c r="E40" s="60"/>
      <c r="F40" s="60"/>
      <c r="G40" s="25"/>
      <c r="H40" s="6" t="str">
        <f t="shared" si="11"/>
        <v/>
      </c>
      <c r="I40" s="6">
        <f t="shared" si="12"/>
        <v>0</v>
      </c>
      <c r="J40" s="6" t="str">
        <f t="shared" si="7"/>
        <v>OK</v>
      </c>
      <c r="K40" s="63"/>
      <c r="L40" s="6">
        <f t="shared" si="1"/>
        <v>0</v>
      </c>
      <c r="M40" s="6" t="str">
        <f t="shared" si="13"/>
        <v/>
      </c>
      <c r="N40" s="6" t="str">
        <f t="shared" si="14"/>
        <v>OK</v>
      </c>
      <c r="O40" s="63"/>
      <c r="P40" s="34" t="str">
        <f t="shared" si="15"/>
        <v>OK</v>
      </c>
      <c r="Q40" s="26">
        <f t="shared" si="16"/>
        <v>0</v>
      </c>
      <c r="R40" s="26">
        <f t="shared" si="17"/>
        <v>0</v>
      </c>
      <c r="S40" s="34" t="str">
        <f t="shared" si="4"/>
        <v>OK</v>
      </c>
      <c r="T40" s="26">
        <f t="shared" si="5"/>
        <v>0</v>
      </c>
      <c r="U40" s="18" t="str">
        <f>IF(T40=0,"",ISERROR(VLOOKUP(T40,'Payroll CF Combinations'!J37:J151,1,FALSE)))</f>
        <v/>
      </c>
    </row>
    <row r="41" spans="1:21" x14ac:dyDescent="0.2">
      <c r="A41" s="72"/>
      <c r="B41" s="73"/>
      <c r="C41" s="73"/>
      <c r="D41" s="73"/>
      <c r="E41" s="60"/>
      <c r="F41" s="60"/>
      <c r="G41" s="25"/>
      <c r="H41" s="6" t="str">
        <f t="shared" si="11"/>
        <v/>
      </c>
      <c r="I41" s="6">
        <f t="shared" si="12"/>
        <v>0</v>
      </c>
      <c r="J41" s="6" t="str">
        <f t="shared" si="7"/>
        <v>OK</v>
      </c>
      <c r="K41" s="63"/>
      <c r="L41" s="6">
        <f t="shared" si="1"/>
        <v>0</v>
      </c>
      <c r="M41" s="6" t="str">
        <f t="shared" si="13"/>
        <v/>
      </c>
      <c r="N41" s="6" t="str">
        <f t="shared" si="14"/>
        <v>OK</v>
      </c>
      <c r="O41" s="63"/>
      <c r="P41" s="34" t="str">
        <f t="shared" si="15"/>
        <v>OK</v>
      </c>
      <c r="Q41" s="26">
        <f t="shared" si="16"/>
        <v>0</v>
      </c>
      <c r="R41" s="26">
        <f t="shared" si="17"/>
        <v>0</v>
      </c>
      <c r="S41" s="34" t="str">
        <f t="shared" si="4"/>
        <v>OK</v>
      </c>
      <c r="T41" s="26">
        <f t="shared" si="5"/>
        <v>0</v>
      </c>
      <c r="U41" s="18" t="str">
        <f>IF(T41=0,"",ISERROR(VLOOKUP(T41,'Payroll CF Combinations'!J38:J152,1,FALSE)))</f>
        <v/>
      </c>
    </row>
    <row r="42" spans="1:21" x14ac:dyDescent="0.2">
      <c r="A42" s="72"/>
      <c r="B42" s="73"/>
      <c r="C42" s="73"/>
      <c r="D42" s="73"/>
      <c r="E42" s="60"/>
      <c r="F42" s="60"/>
      <c r="G42" s="25"/>
      <c r="H42" s="6" t="str">
        <f t="shared" si="11"/>
        <v/>
      </c>
      <c r="I42" s="6">
        <f t="shared" si="12"/>
        <v>0</v>
      </c>
      <c r="J42" s="6" t="str">
        <f t="shared" si="7"/>
        <v>OK</v>
      </c>
      <c r="K42" s="63"/>
      <c r="L42" s="6">
        <f t="shared" si="1"/>
        <v>0</v>
      </c>
      <c r="M42" s="6" t="str">
        <f t="shared" si="13"/>
        <v/>
      </c>
      <c r="N42" s="6" t="str">
        <f t="shared" si="14"/>
        <v>OK</v>
      </c>
      <c r="O42" s="63"/>
      <c r="P42" s="34" t="str">
        <f t="shared" si="15"/>
        <v>OK</v>
      </c>
      <c r="Q42" s="26">
        <f t="shared" si="16"/>
        <v>0</v>
      </c>
      <c r="R42" s="26">
        <f t="shared" si="17"/>
        <v>0</v>
      </c>
      <c r="S42" s="34" t="str">
        <f t="shared" si="4"/>
        <v>OK</v>
      </c>
      <c r="T42" s="26">
        <f t="shared" si="5"/>
        <v>0</v>
      </c>
      <c r="U42" s="18" t="str">
        <f>IF(T42=0,"",ISERROR(VLOOKUP(T42,'Payroll CF Combinations'!J39:J153,1,FALSE)))</f>
        <v/>
      </c>
    </row>
    <row r="43" spans="1:21" x14ac:dyDescent="0.2">
      <c r="A43" s="72"/>
      <c r="B43" s="73"/>
      <c r="C43" s="73"/>
      <c r="D43" s="73"/>
      <c r="E43" s="60"/>
      <c r="F43" s="60"/>
      <c r="G43" s="25"/>
      <c r="H43" s="6" t="str">
        <f t="shared" si="11"/>
        <v/>
      </c>
      <c r="I43" s="6">
        <f t="shared" si="12"/>
        <v>0</v>
      </c>
      <c r="J43" s="6" t="str">
        <f t="shared" si="7"/>
        <v>OK</v>
      </c>
      <c r="K43" s="63"/>
      <c r="L43" s="6">
        <f t="shared" si="1"/>
        <v>0</v>
      </c>
      <c r="M43" s="6" t="str">
        <f t="shared" si="13"/>
        <v/>
      </c>
      <c r="N43" s="6" t="str">
        <f t="shared" si="14"/>
        <v>OK</v>
      </c>
      <c r="O43" s="63"/>
      <c r="P43" s="34" t="str">
        <f t="shared" si="15"/>
        <v>OK</v>
      </c>
      <c r="Q43" s="26">
        <f t="shared" si="16"/>
        <v>0</v>
      </c>
      <c r="R43" s="26">
        <f t="shared" si="17"/>
        <v>0</v>
      </c>
      <c r="S43" s="34" t="str">
        <f t="shared" si="4"/>
        <v>OK</v>
      </c>
      <c r="T43" s="26">
        <f t="shared" si="5"/>
        <v>0</v>
      </c>
      <c r="U43" s="18" t="str">
        <f>IF(T43=0,"",ISERROR(VLOOKUP(T43,'Payroll CF Combinations'!J40:J154,1,FALSE)))</f>
        <v/>
      </c>
    </row>
    <row r="44" spans="1:21" x14ac:dyDescent="0.2">
      <c r="A44" s="72"/>
      <c r="B44" s="73"/>
      <c r="C44" s="73"/>
      <c r="D44" s="73"/>
      <c r="E44" s="60"/>
      <c r="F44" s="60"/>
      <c r="G44" s="25"/>
      <c r="H44" s="6" t="str">
        <f t="shared" si="11"/>
        <v/>
      </c>
      <c r="I44" s="6">
        <f t="shared" si="12"/>
        <v>0</v>
      </c>
      <c r="J44" s="6" t="str">
        <f t="shared" si="7"/>
        <v>OK</v>
      </c>
      <c r="K44" s="63"/>
      <c r="L44" s="6">
        <f t="shared" si="1"/>
        <v>0</v>
      </c>
      <c r="M44" s="6" t="str">
        <f t="shared" si="13"/>
        <v/>
      </c>
      <c r="N44" s="6" t="str">
        <f t="shared" si="14"/>
        <v>OK</v>
      </c>
      <c r="O44" s="63"/>
      <c r="P44" s="34" t="str">
        <f t="shared" si="15"/>
        <v>OK</v>
      </c>
      <c r="Q44" s="26">
        <f t="shared" si="16"/>
        <v>0</v>
      </c>
      <c r="R44" s="26">
        <f t="shared" si="17"/>
        <v>0</v>
      </c>
      <c r="S44" s="34" t="str">
        <f t="shared" si="4"/>
        <v>OK</v>
      </c>
      <c r="T44" s="26">
        <f t="shared" si="5"/>
        <v>0</v>
      </c>
      <c r="U44" s="18" t="str">
        <f>IF(T44=0,"",ISERROR(VLOOKUP(T44,'Payroll CF Combinations'!J41:J155,1,FALSE)))</f>
        <v/>
      </c>
    </row>
    <row r="45" spans="1:21" x14ac:dyDescent="0.2">
      <c r="A45" s="72"/>
      <c r="B45" s="73"/>
      <c r="C45" s="73"/>
      <c r="D45" s="73"/>
      <c r="E45" s="60"/>
      <c r="F45" s="60"/>
      <c r="G45" s="25"/>
      <c r="H45" s="6" t="str">
        <f t="shared" si="11"/>
        <v/>
      </c>
      <c r="I45" s="6">
        <f t="shared" si="12"/>
        <v>0</v>
      </c>
      <c r="J45" s="6" t="str">
        <f t="shared" si="7"/>
        <v>OK</v>
      </c>
      <c r="K45" s="63"/>
      <c r="L45" s="6">
        <f t="shared" si="1"/>
        <v>0</v>
      </c>
      <c r="M45" s="6" t="str">
        <f t="shared" si="13"/>
        <v/>
      </c>
      <c r="N45" s="6" t="str">
        <f t="shared" si="14"/>
        <v>OK</v>
      </c>
      <c r="O45" s="63"/>
      <c r="P45" s="34" t="str">
        <f t="shared" si="15"/>
        <v>OK</v>
      </c>
      <c r="Q45" s="26">
        <f t="shared" si="16"/>
        <v>0</v>
      </c>
      <c r="R45" s="26">
        <f t="shared" si="17"/>
        <v>0</v>
      </c>
      <c r="S45" s="34" t="str">
        <f t="shared" si="4"/>
        <v>OK</v>
      </c>
      <c r="T45" s="26">
        <f t="shared" si="5"/>
        <v>0</v>
      </c>
      <c r="U45" s="18" t="str">
        <f>IF(T45=0,"",ISERROR(VLOOKUP(T45,'Payroll CF Combinations'!J42:J156,1,FALSE)))</f>
        <v/>
      </c>
    </row>
    <row r="46" spans="1:21" x14ac:dyDescent="0.2">
      <c r="A46" s="72"/>
      <c r="B46" s="73"/>
      <c r="C46" s="73"/>
      <c r="D46" s="73"/>
      <c r="E46" s="60"/>
      <c r="F46" s="60"/>
      <c r="G46" s="25"/>
      <c r="H46" s="6" t="str">
        <f t="shared" si="11"/>
        <v/>
      </c>
      <c r="I46" s="6">
        <f t="shared" si="12"/>
        <v>0</v>
      </c>
      <c r="J46" s="6" t="str">
        <f t="shared" si="7"/>
        <v>OK</v>
      </c>
      <c r="K46" s="63"/>
      <c r="L46" s="6">
        <f t="shared" si="1"/>
        <v>0</v>
      </c>
      <c r="M46" s="6" t="str">
        <f t="shared" si="13"/>
        <v/>
      </c>
      <c r="N46" s="6" t="str">
        <f t="shared" si="14"/>
        <v>OK</v>
      </c>
      <c r="O46" s="63"/>
      <c r="P46" s="34" t="str">
        <f t="shared" ref="P46:P53" si="18">IF(J46&lt;&gt;"OK","CF Value Error",IF(N46&lt;&gt;"OK","Description Error",IF(S46&lt;&gt;"OK","CF Value Required","OK")))</f>
        <v>OK</v>
      </c>
      <c r="Q46" s="26">
        <f t="shared" ref="Q46:Q53" si="19">IF(B46="project",1,0)</f>
        <v>0</v>
      </c>
      <c r="R46" s="26">
        <f t="shared" ref="R46:R53" si="20">IF(C46="yes",1,0)</f>
        <v>0</v>
      </c>
      <c r="S46" s="34" t="str">
        <f t="shared" si="4"/>
        <v>OK</v>
      </c>
      <c r="T46" s="26">
        <f t="shared" si="5"/>
        <v>0</v>
      </c>
      <c r="U46" s="18" t="str">
        <f>IF(T46=0,"",ISERROR(VLOOKUP(T46,'Payroll CF Combinations'!J43:J157,1,FALSE)))</f>
        <v/>
      </c>
    </row>
    <row r="47" spans="1:21" x14ac:dyDescent="0.2">
      <c r="A47" s="72"/>
      <c r="B47" s="73"/>
      <c r="C47" s="73"/>
      <c r="D47" s="73"/>
      <c r="E47" s="60"/>
      <c r="F47" s="60"/>
      <c r="G47" s="25"/>
      <c r="H47" s="6" t="str">
        <f t="shared" si="11"/>
        <v/>
      </c>
      <c r="I47" s="6">
        <f t="shared" si="12"/>
        <v>0</v>
      </c>
      <c r="J47" s="6" t="str">
        <f t="shared" si="7"/>
        <v>OK</v>
      </c>
      <c r="K47" s="63"/>
      <c r="L47" s="6">
        <f t="shared" si="1"/>
        <v>0</v>
      </c>
      <c r="M47" s="6" t="str">
        <f t="shared" si="13"/>
        <v/>
      </c>
      <c r="N47" s="6" t="str">
        <f t="shared" si="14"/>
        <v>OK</v>
      </c>
      <c r="O47" s="63"/>
      <c r="P47" s="34" t="str">
        <f t="shared" si="18"/>
        <v>OK</v>
      </c>
      <c r="Q47" s="26">
        <f t="shared" si="19"/>
        <v>0</v>
      </c>
      <c r="R47" s="26">
        <f t="shared" si="20"/>
        <v>0</v>
      </c>
      <c r="S47" s="34" t="str">
        <f t="shared" si="4"/>
        <v>OK</v>
      </c>
      <c r="T47" s="26">
        <f t="shared" si="5"/>
        <v>0</v>
      </c>
      <c r="U47" s="18" t="str">
        <f>IF(T47=0,"",ISERROR(VLOOKUP(T47,'Payroll CF Combinations'!J44:J158,1,FALSE)))</f>
        <v/>
      </c>
    </row>
    <row r="48" spans="1:21" x14ac:dyDescent="0.2">
      <c r="A48" s="72"/>
      <c r="B48" s="73"/>
      <c r="C48" s="73"/>
      <c r="D48" s="73"/>
      <c r="E48" s="60"/>
      <c r="F48" s="60"/>
      <c r="G48" s="25"/>
      <c r="H48" s="6" t="str">
        <f t="shared" si="11"/>
        <v/>
      </c>
      <c r="I48" s="6">
        <f t="shared" si="12"/>
        <v>0</v>
      </c>
      <c r="J48" s="6" t="str">
        <f t="shared" si="7"/>
        <v>OK</v>
      </c>
      <c r="K48" s="63"/>
      <c r="L48" s="6">
        <f t="shared" si="1"/>
        <v>0</v>
      </c>
      <c r="M48" s="6" t="str">
        <f t="shared" si="13"/>
        <v/>
      </c>
      <c r="N48" s="6" t="str">
        <f t="shared" si="14"/>
        <v>OK</v>
      </c>
      <c r="O48" s="63"/>
      <c r="P48" s="34" t="str">
        <f t="shared" si="18"/>
        <v>OK</v>
      </c>
      <c r="Q48" s="26">
        <f t="shared" si="19"/>
        <v>0</v>
      </c>
      <c r="R48" s="26">
        <f t="shared" si="20"/>
        <v>0</v>
      </c>
      <c r="S48" s="34" t="str">
        <f t="shared" si="4"/>
        <v>OK</v>
      </c>
      <c r="T48" s="26">
        <f t="shared" si="5"/>
        <v>0</v>
      </c>
      <c r="U48" s="18" t="str">
        <f>IF(T48=0,"",ISERROR(VLOOKUP(T48,'Payroll CF Combinations'!J45:J159,1,FALSE)))</f>
        <v/>
      </c>
    </row>
    <row r="49" spans="1:21" ht="13.15" customHeight="1" x14ac:dyDescent="0.2">
      <c r="A49" s="72"/>
      <c r="B49" s="73"/>
      <c r="C49" s="73"/>
      <c r="D49" s="73"/>
      <c r="E49" s="60"/>
      <c r="F49" s="60"/>
      <c r="G49" s="25"/>
      <c r="H49" s="6" t="str">
        <f t="shared" si="11"/>
        <v/>
      </c>
      <c r="I49" s="6">
        <f t="shared" si="12"/>
        <v>0</v>
      </c>
      <c r="J49" s="6" t="str">
        <f t="shared" si="7"/>
        <v>OK</v>
      </c>
      <c r="K49" s="63"/>
      <c r="L49" s="6">
        <f t="shared" si="1"/>
        <v>0</v>
      </c>
      <c r="M49" s="6" t="str">
        <f t="shared" si="13"/>
        <v/>
      </c>
      <c r="N49" s="6" t="str">
        <f t="shared" si="14"/>
        <v>OK</v>
      </c>
      <c r="O49" s="63"/>
      <c r="P49" s="34" t="str">
        <f t="shared" si="18"/>
        <v>OK</v>
      </c>
      <c r="Q49" s="26">
        <f t="shared" si="19"/>
        <v>0</v>
      </c>
      <c r="R49" s="26">
        <f t="shared" si="20"/>
        <v>0</v>
      </c>
      <c r="S49" s="34" t="str">
        <f t="shared" si="4"/>
        <v>OK</v>
      </c>
      <c r="T49" s="26">
        <f t="shared" si="5"/>
        <v>0</v>
      </c>
      <c r="U49" s="18" t="str">
        <f>IF(T49=0,"",ISERROR(VLOOKUP(T49,'Payroll CF Combinations'!J46:J160,1,FALSE)))</f>
        <v/>
      </c>
    </row>
    <row r="50" spans="1:21" ht="13.15" customHeight="1" x14ac:dyDescent="0.2">
      <c r="A50" s="72"/>
      <c r="B50" s="73"/>
      <c r="C50" s="73"/>
      <c r="D50" s="73"/>
      <c r="E50" s="60"/>
      <c r="F50" s="60"/>
      <c r="G50" s="25"/>
      <c r="H50" s="6" t="str">
        <f t="shared" si="11"/>
        <v/>
      </c>
      <c r="I50" s="6">
        <f t="shared" si="12"/>
        <v>0</v>
      </c>
      <c r="J50" s="6" t="str">
        <f t="shared" si="7"/>
        <v>OK</v>
      </c>
      <c r="K50" s="63"/>
      <c r="L50" s="6">
        <f t="shared" si="1"/>
        <v>0</v>
      </c>
      <c r="M50" s="6" t="str">
        <f t="shared" si="13"/>
        <v/>
      </c>
      <c r="N50" s="6" t="str">
        <f t="shared" si="14"/>
        <v>OK</v>
      </c>
      <c r="O50" s="63"/>
      <c r="P50" s="34" t="str">
        <f t="shared" si="18"/>
        <v>OK</v>
      </c>
      <c r="Q50" s="26">
        <f t="shared" si="19"/>
        <v>0</v>
      </c>
      <c r="R50" s="26">
        <f t="shared" si="20"/>
        <v>0</v>
      </c>
      <c r="S50" s="34" t="str">
        <f t="shared" si="4"/>
        <v>OK</v>
      </c>
      <c r="T50" s="26">
        <f t="shared" si="5"/>
        <v>0</v>
      </c>
      <c r="U50" s="18" t="str">
        <f>IF(T50=0,"",ISERROR(VLOOKUP(T50,'Payroll CF Combinations'!J47:J161,1,FALSE)))</f>
        <v/>
      </c>
    </row>
    <row r="51" spans="1:21" ht="13.15" customHeight="1" x14ac:dyDescent="0.2">
      <c r="A51" s="72"/>
      <c r="B51" s="73"/>
      <c r="C51" s="73"/>
      <c r="D51" s="73"/>
      <c r="E51" s="60"/>
      <c r="F51" s="60"/>
      <c r="G51" s="25"/>
      <c r="H51" s="6" t="str">
        <f t="shared" si="11"/>
        <v/>
      </c>
      <c r="I51" s="6">
        <f t="shared" si="12"/>
        <v>0</v>
      </c>
      <c r="J51" s="6" t="str">
        <f t="shared" ref="J51:J68" si="21">IF(H51="","OK",IF(B51="Project",IF(I51&lt;=H51,"OK","ERROR"),IF(H51=I51,"OK","ERROR")))</f>
        <v>OK</v>
      </c>
      <c r="K51" s="63"/>
      <c r="L51" s="6">
        <f t="shared" si="1"/>
        <v>0</v>
      </c>
      <c r="M51" s="6" t="str">
        <f t="shared" si="13"/>
        <v/>
      </c>
      <c r="N51" s="6" t="str">
        <f t="shared" si="14"/>
        <v>OK</v>
      </c>
      <c r="O51" s="63"/>
      <c r="P51" s="34" t="str">
        <f t="shared" si="18"/>
        <v>OK</v>
      </c>
      <c r="Q51" s="26">
        <f t="shared" si="19"/>
        <v>0</v>
      </c>
      <c r="R51" s="26">
        <f t="shared" si="20"/>
        <v>0</v>
      </c>
      <c r="S51" s="34" t="str">
        <f t="shared" ref="S51:S68" si="22">IF(A51="","OK",IF(A51&lt;&gt;"add",IF(G51&lt;&gt;"","OK","ERROR"),"OK"))</f>
        <v>OK</v>
      </c>
      <c r="T51" s="26">
        <f t="shared" ref="T51:T68" si="23">IF(B51="deptid",IF(C51="yes",G51,0),0)</f>
        <v>0</v>
      </c>
      <c r="U51" s="18" t="str">
        <f>IF(T51=0,"",ISERROR(VLOOKUP(T51,'Payroll CF Combinations'!J48:J162,1,FALSE)))</f>
        <v/>
      </c>
    </row>
    <row r="52" spans="1:21" ht="13.15" customHeight="1" x14ac:dyDescent="0.2">
      <c r="A52" s="72"/>
      <c r="B52" s="73"/>
      <c r="C52" s="73"/>
      <c r="D52" s="73"/>
      <c r="E52" s="60"/>
      <c r="F52" s="60"/>
      <c r="G52" s="25"/>
      <c r="H52" s="6" t="str">
        <f t="shared" si="11"/>
        <v/>
      </c>
      <c r="I52" s="6">
        <f t="shared" si="12"/>
        <v>0</v>
      </c>
      <c r="J52" s="6" t="str">
        <f t="shared" si="21"/>
        <v>OK</v>
      </c>
      <c r="K52" s="63"/>
      <c r="L52" s="6">
        <f t="shared" si="1"/>
        <v>0</v>
      </c>
      <c r="M52" s="6" t="str">
        <f t="shared" si="13"/>
        <v/>
      </c>
      <c r="N52" s="6" t="str">
        <f t="shared" si="14"/>
        <v>OK</v>
      </c>
      <c r="O52" s="63"/>
      <c r="P52" s="34" t="str">
        <f t="shared" si="18"/>
        <v>OK</v>
      </c>
      <c r="Q52" s="26">
        <f t="shared" si="19"/>
        <v>0</v>
      </c>
      <c r="R52" s="26">
        <f t="shared" si="20"/>
        <v>0</v>
      </c>
      <c r="S52" s="34" t="str">
        <f t="shared" si="22"/>
        <v>OK</v>
      </c>
      <c r="T52" s="26">
        <f t="shared" si="23"/>
        <v>0</v>
      </c>
      <c r="U52" s="18" t="str">
        <f>IF(T52=0,"",ISERROR(VLOOKUP(T52,'Payroll CF Combinations'!J49:J163,1,FALSE)))</f>
        <v/>
      </c>
    </row>
    <row r="53" spans="1:21" ht="13.15" customHeight="1" x14ac:dyDescent="0.2">
      <c r="A53" s="72"/>
      <c r="B53" s="73"/>
      <c r="C53" s="73"/>
      <c r="D53" s="73"/>
      <c r="E53" s="60"/>
      <c r="F53" s="60"/>
      <c r="G53" s="25"/>
      <c r="H53" s="6" t="str">
        <f t="shared" si="11"/>
        <v/>
      </c>
      <c r="I53" s="6">
        <f t="shared" si="12"/>
        <v>0</v>
      </c>
      <c r="J53" s="6" t="str">
        <f t="shared" si="21"/>
        <v>OK</v>
      </c>
      <c r="K53" s="63"/>
      <c r="L53" s="6">
        <f t="shared" si="1"/>
        <v>0</v>
      </c>
      <c r="M53" s="6" t="str">
        <f t="shared" si="13"/>
        <v/>
      </c>
      <c r="N53" s="6" t="str">
        <f t="shared" si="14"/>
        <v>OK</v>
      </c>
      <c r="O53" s="63"/>
      <c r="P53" s="34" t="str">
        <f t="shared" si="18"/>
        <v>OK</v>
      </c>
      <c r="Q53" s="26">
        <f t="shared" si="19"/>
        <v>0</v>
      </c>
      <c r="R53" s="26">
        <f t="shared" si="20"/>
        <v>0</v>
      </c>
      <c r="S53" s="34" t="str">
        <f t="shared" si="22"/>
        <v>OK</v>
      </c>
      <c r="T53" s="26">
        <f t="shared" si="23"/>
        <v>0</v>
      </c>
      <c r="U53" s="18" t="str">
        <f>IF(T53=0,"",ISERROR(VLOOKUP(T53,'Payroll CF Combinations'!J50:J164,1,FALSE)))</f>
        <v/>
      </c>
    </row>
    <row r="54" spans="1:21" ht="13.15" customHeight="1" x14ac:dyDescent="0.2">
      <c r="A54" s="72"/>
      <c r="B54" s="73"/>
      <c r="C54" s="73"/>
      <c r="D54" s="73"/>
      <c r="E54" s="60"/>
      <c r="F54" s="60"/>
      <c r="G54" s="25"/>
      <c r="H54" s="6" t="str">
        <f t="shared" si="11"/>
        <v/>
      </c>
      <c r="I54" s="6">
        <f t="shared" si="12"/>
        <v>0</v>
      </c>
      <c r="J54" s="6" t="str">
        <f t="shared" si="21"/>
        <v>OK</v>
      </c>
      <c r="K54" s="63"/>
      <c r="L54" s="6">
        <f t="shared" si="1"/>
        <v>0</v>
      </c>
      <c r="M54" s="6" t="str">
        <f t="shared" si="13"/>
        <v/>
      </c>
      <c r="N54" s="6" t="str">
        <f t="shared" si="14"/>
        <v>OK</v>
      </c>
      <c r="O54" s="63"/>
      <c r="P54" s="34" t="str">
        <f t="shared" si="15"/>
        <v>OK</v>
      </c>
      <c r="Q54" s="26">
        <f t="shared" si="16"/>
        <v>0</v>
      </c>
      <c r="R54" s="26">
        <f t="shared" si="17"/>
        <v>0</v>
      </c>
      <c r="S54" s="34" t="str">
        <f t="shared" si="22"/>
        <v>OK</v>
      </c>
      <c r="T54" s="26">
        <f t="shared" si="23"/>
        <v>0</v>
      </c>
      <c r="U54" s="18" t="str">
        <f>IF(T54=0,"",ISERROR(VLOOKUP(T54,'Payroll CF Combinations'!J43:J157,1,FALSE)))</f>
        <v/>
      </c>
    </row>
    <row r="55" spans="1:21" ht="13.15" customHeight="1" x14ac:dyDescent="0.2">
      <c r="A55" s="72"/>
      <c r="B55" s="73"/>
      <c r="C55" s="73"/>
      <c r="D55" s="73"/>
      <c r="E55" s="60"/>
      <c r="F55" s="60"/>
      <c r="G55" s="25"/>
      <c r="H55" s="6" t="str">
        <f t="shared" ref="H55:H61" si="24">IF(B55="DeptId",10,IF(B55="Class",5,IF(B55="Fund",5,IF(B55="Account",6,IF(B55="Program",5,IF(B55="Project",15,IF(B55="BU",5,"")))))))</f>
        <v/>
      </c>
      <c r="I55" s="6">
        <f t="shared" ref="I55:I61" si="25">LEN(G55)</f>
        <v>0</v>
      </c>
      <c r="J55" s="6" t="str">
        <f t="shared" si="21"/>
        <v>OK</v>
      </c>
      <c r="K55" s="63"/>
      <c r="L55" s="6">
        <f t="shared" si="1"/>
        <v>0</v>
      </c>
      <c r="M55" s="6" t="str">
        <f t="shared" si="2"/>
        <v/>
      </c>
      <c r="N55" s="6" t="str">
        <f t="shared" ref="N55:N61" si="26">IF(L55="0","",IF(L55&lt;=M55,"OK","ERROR"))</f>
        <v>OK</v>
      </c>
      <c r="O55" s="63"/>
      <c r="P55" s="34" t="str">
        <f t="shared" si="8"/>
        <v>OK</v>
      </c>
      <c r="Q55" s="26">
        <f t="shared" si="9"/>
        <v>0</v>
      </c>
      <c r="R55" s="26">
        <f t="shared" si="10"/>
        <v>0</v>
      </c>
      <c r="S55" s="34" t="str">
        <f t="shared" si="22"/>
        <v>OK</v>
      </c>
      <c r="T55" s="26">
        <f t="shared" si="23"/>
        <v>0</v>
      </c>
      <c r="U55" s="18" t="str">
        <f>IF(T55=0,"",ISERROR(VLOOKUP(T55,'Payroll CF Combinations'!J30:J144,1,FALSE)))</f>
        <v/>
      </c>
    </row>
    <row r="56" spans="1:21" ht="13.15" customHeight="1" x14ac:dyDescent="0.2">
      <c r="A56" s="72"/>
      <c r="B56" s="73"/>
      <c r="C56" s="73"/>
      <c r="D56" s="73"/>
      <c r="E56" s="60"/>
      <c r="F56" s="60"/>
      <c r="G56" s="25"/>
      <c r="H56" s="6" t="str">
        <f t="shared" si="24"/>
        <v/>
      </c>
      <c r="I56" s="6">
        <f t="shared" si="25"/>
        <v>0</v>
      </c>
      <c r="J56" s="6" t="str">
        <f t="shared" si="21"/>
        <v>OK</v>
      </c>
      <c r="K56" s="63"/>
      <c r="L56" s="6">
        <f t="shared" si="1"/>
        <v>0</v>
      </c>
      <c r="M56" s="6" t="str">
        <f t="shared" si="2"/>
        <v/>
      </c>
      <c r="N56" s="6" t="str">
        <f t="shared" si="26"/>
        <v>OK</v>
      </c>
      <c r="O56" s="63"/>
      <c r="P56" s="34" t="str">
        <f t="shared" si="8"/>
        <v>OK</v>
      </c>
      <c r="Q56" s="26">
        <f t="shared" si="9"/>
        <v>0</v>
      </c>
      <c r="R56" s="26">
        <f t="shared" si="10"/>
        <v>0</v>
      </c>
      <c r="S56" s="34" t="str">
        <f t="shared" si="22"/>
        <v>OK</v>
      </c>
      <c r="T56" s="26">
        <f t="shared" si="23"/>
        <v>0</v>
      </c>
      <c r="U56" s="18" t="str">
        <f>IF(T56=0,"",ISERROR(VLOOKUP(T56,'Payroll CF Combinations'!J31:J145,1,FALSE)))</f>
        <v/>
      </c>
    </row>
    <row r="57" spans="1:21" ht="13.15" customHeight="1" x14ac:dyDescent="0.2">
      <c r="A57" s="72"/>
      <c r="B57" s="73"/>
      <c r="C57" s="73"/>
      <c r="D57" s="73"/>
      <c r="E57" s="60"/>
      <c r="F57" s="60"/>
      <c r="G57" s="25"/>
      <c r="H57" s="6" t="str">
        <f t="shared" si="24"/>
        <v/>
      </c>
      <c r="I57" s="6">
        <f t="shared" si="25"/>
        <v>0</v>
      </c>
      <c r="J57" s="6" t="str">
        <f t="shared" si="21"/>
        <v>OK</v>
      </c>
      <c r="K57" s="63"/>
      <c r="L57" s="6">
        <f t="shared" si="1"/>
        <v>0</v>
      </c>
      <c r="M57" s="6" t="str">
        <f t="shared" si="2"/>
        <v/>
      </c>
      <c r="N57" s="6" t="str">
        <f t="shared" si="26"/>
        <v>OK</v>
      </c>
      <c r="O57" s="63"/>
      <c r="P57" s="34" t="str">
        <f t="shared" si="8"/>
        <v>OK</v>
      </c>
      <c r="Q57" s="26">
        <f t="shared" si="9"/>
        <v>0</v>
      </c>
      <c r="R57" s="26">
        <f t="shared" si="10"/>
        <v>0</v>
      </c>
      <c r="S57" s="34" t="str">
        <f t="shared" si="22"/>
        <v>OK</v>
      </c>
      <c r="T57" s="26">
        <f t="shared" si="23"/>
        <v>0</v>
      </c>
      <c r="U57" s="18" t="str">
        <f>IF(T57=0,"",ISERROR(VLOOKUP(T57,'Payroll CF Combinations'!J32:J146,1,FALSE)))</f>
        <v/>
      </c>
    </row>
    <row r="58" spans="1:21" x14ac:dyDescent="0.2">
      <c r="A58" s="72"/>
      <c r="B58" s="73"/>
      <c r="C58" s="73"/>
      <c r="D58" s="73"/>
      <c r="E58" s="60"/>
      <c r="F58" s="60"/>
      <c r="G58" s="25"/>
      <c r="H58" s="6" t="str">
        <f t="shared" si="24"/>
        <v/>
      </c>
      <c r="I58" s="6">
        <f t="shared" si="25"/>
        <v>0</v>
      </c>
      <c r="J58" s="6" t="str">
        <f t="shared" si="21"/>
        <v>OK</v>
      </c>
      <c r="K58" s="63"/>
      <c r="L58" s="6">
        <f t="shared" si="1"/>
        <v>0</v>
      </c>
      <c r="M58" s="6" t="str">
        <f t="shared" si="2"/>
        <v/>
      </c>
      <c r="N58" s="6" t="str">
        <f t="shared" si="26"/>
        <v>OK</v>
      </c>
      <c r="O58" s="63"/>
      <c r="P58" s="34" t="str">
        <f t="shared" si="8"/>
        <v>OK</v>
      </c>
      <c r="Q58" s="26">
        <f t="shared" si="9"/>
        <v>0</v>
      </c>
      <c r="R58" s="26">
        <f t="shared" si="10"/>
        <v>0</v>
      </c>
      <c r="S58" s="34" t="str">
        <f t="shared" si="22"/>
        <v>OK</v>
      </c>
      <c r="T58" s="26">
        <f t="shared" si="23"/>
        <v>0</v>
      </c>
      <c r="U58" s="18" t="str">
        <f>IF(T58=0,"",ISERROR(VLOOKUP(T58,'Payroll CF Combinations'!J33:J147,1,FALSE)))</f>
        <v/>
      </c>
    </row>
    <row r="59" spans="1:21" x14ac:dyDescent="0.2">
      <c r="A59" s="72"/>
      <c r="B59" s="73"/>
      <c r="C59" s="73"/>
      <c r="D59" s="73"/>
      <c r="E59" s="60"/>
      <c r="F59" s="60"/>
      <c r="G59" s="25"/>
      <c r="H59" s="6" t="str">
        <f t="shared" si="24"/>
        <v/>
      </c>
      <c r="I59" s="6">
        <f t="shared" si="25"/>
        <v>0</v>
      </c>
      <c r="J59" s="6" t="str">
        <f t="shared" si="21"/>
        <v>OK</v>
      </c>
      <c r="K59" s="63"/>
      <c r="L59" s="6">
        <f t="shared" si="1"/>
        <v>0</v>
      </c>
      <c r="M59" s="6" t="str">
        <f t="shared" si="2"/>
        <v/>
      </c>
      <c r="N59" s="6" t="str">
        <f t="shared" si="26"/>
        <v>OK</v>
      </c>
      <c r="O59" s="63"/>
      <c r="P59" s="34" t="str">
        <f t="shared" si="8"/>
        <v>OK</v>
      </c>
      <c r="Q59" s="26">
        <f t="shared" si="9"/>
        <v>0</v>
      </c>
      <c r="R59" s="26">
        <f t="shared" si="10"/>
        <v>0</v>
      </c>
      <c r="S59" s="34" t="str">
        <f t="shared" si="22"/>
        <v>OK</v>
      </c>
      <c r="T59" s="26">
        <f t="shared" si="23"/>
        <v>0</v>
      </c>
      <c r="U59" s="18" t="str">
        <f>IF(T59=0,"",ISERROR(VLOOKUP(T59,'Payroll CF Combinations'!J34:J148,1,FALSE)))</f>
        <v/>
      </c>
    </row>
    <row r="60" spans="1:21" x14ac:dyDescent="0.2">
      <c r="A60" s="72"/>
      <c r="B60" s="73"/>
      <c r="C60" s="73"/>
      <c r="D60" s="73"/>
      <c r="E60" s="60"/>
      <c r="F60" s="60"/>
      <c r="G60" s="25"/>
      <c r="H60" s="6" t="str">
        <f t="shared" si="24"/>
        <v/>
      </c>
      <c r="I60" s="6">
        <f t="shared" si="25"/>
        <v>0</v>
      </c>
      <c r="J60" s="6" t="str">
        <f t="shared" si="21"/>
        <v>OK</v>
      </c>
      <c r="K60" s="63"/>
      <c r="L60" s="6">
        <f t="shared" si="1"/>
        <v>0</v>
      </c>
      <c r="M60" s="6" t="str">
        <f t="shared" si="2"/>
        <v/>
      </c>
      <c r="N60" s="6" t="str">
        <f t="shared" si="26"/>
        <v>OK</v>
      </c>
      <c r="O60" s="63"/>
      <c r="P60" s="34" t="str">
        <f t="shared" si="8"/>
        <v>OK</v>
      </c>
      <c r="Q60" s="26">
        <f t="shared" si="9"/>
        <v>0</v>
      </c>
      <c r="R60" s="26">
        <f t="shared" si="10"/>
        <v>0</v>
      </c>
      <c r="S60" s="34" t="str">
        <f t="shared" si="22"/>
        <v>OK</v>
      </c>
      <c r="T60" s="26">
        <f t="shared" si="23"/>
        <v>0</v>
      </c>
      <c r="U60" s="18" t="str">
        <f>IF(T60=0,"",ISERROR(VLOOKUP(T60,'Payroll CF Combinations'!J35:J149,1,FALSE)))</f>
        <v/>
      </c>
    </row>
    <row r="61" spans="1:21" x14ac:dyDescent="0.2">
      <c r="A61" s="72"/>
      <c r="B61" s="73"/>
      <c r="C61" s="73"/>
      <c r="D61" s="73"/>
      <c r="E61" s="60"/>
      <c r="F61" s="60"/>
      <c r="G61" s="25"/>
      <c r="H61" s="6" t="str">
        <f t="shared" si="24"/>
        <v/>
      </c>
      <c r="I61" s="6">
        <f t="shared" si="25"/>
        <v>0</v>
      </c>
      <c r="J61" s="6" t="str">
        <f t="shared" si="21"/>
        <v>OK</v>
      </c>
      <c r="K61" s="63"/>
      <c r="L61" s="6">
        <f t="shared" si="1"/>
        <v>0</v>
      </c>
      <c r="M61" s="6" t="str">
        <f t="shared" si="2"/>
        <v/>
      </c>
      <c r="N61" s="6" t="str">
        <f t="shared" si="26"/>
        <v>OK</v>
      </c>
      <c r="O61" s="63"/>
      <c r="P61" s="34" t="str">
        <f t="shared" si="8"/>
        <v>OK</v>
      </c>
      <c r="Q61" s="26">
        <f t="shared" si="9"/>
        <v>0</v>
      </c>
      <c r="R61" s="26">
        <f t="shared" si="10"/>
        <v>0</v>
      </c>
      <c r="S61" s="34" t="str">
        <f t="shared" si="22"/>
        <v>OK</v>
      </c>
      <c r="T61" s="26">
        <f t="shared" si="23"/>
        <v>0</v>
      </c>
      <c r="U61" s="18" t="str">
        <f>IF(T61=0,"",ISERROR(VLOOKUP(T61,'Payroll CF Combinations'!J36:J150,1,FALSE)))</f>
        <v/>
      </c>
    </row>
    <row r="62" spans="1:21" x14ac:dyDescent="0.2">
      <c r="A62" s="72"/>
      <c r="B62" s="73"/>
      <c r="C62" s="73"/>
      <c r="D62" s="73"/>
      <c r="E62" s="60"/>
      <c r="F62" s="60"/>
      <c r="G62" s="25"/>
      <c r="H62" s="6" t="str">
        <f t="shared" ref="H62:H68" si="27">IF(B62="DeptId",10,IF(B62="Class",5,IF(B62="Fund",5,IF(B62="Account",6,IF(B62="Program",5,IF(B62="Project",15,IF(B62="BU",5,"")))))))</f>
        <v/>
      </c>
      <c r="I62" s="6">
        <f t="shared" ref="I62:I68" si="28">LEN(G62)</f>
        <v>0</v>
      </c>
      <c r="J62" s="6" t="str">
        <f t="shared" si="21"/>
        <v>OK</v>
      </c>
      <c r="K62" s="63"/>
      <c r="L62" s="6">
        <f t="shared" si="1"/>
        <v>0</v>
      </c>
      <c r="M62" s="6" t="str">
        <f t="shared" ref="M62:M68" si="29">IF(B62="DeptId",30,IF(B62="Fund",30,IF(B62="Account",30,IF(B62="Class",30,IF(B62="Program",30,IF(B62="Project",30,""))))))</f>
        <v/>
      </c>
      <c r="N62" s="6" t="str">
        <f t="shared" ref="N62:N68" si="30">IF(L62="0","",IF(L62&lt;=M62,"OK","ERROR"))</f>
        <v>OK</v>
      </c>
      <c r="O62" s="63"/>
      <c r="P62" s="34" t="str">
        <f t="shared" si="8"/>
        <v>OK</v>
      </c>
      <c r="Q62" s="26">
        <f t="shared" si="9"/>
        <v>0</v>
      </c>
      <c r="R62" s="26">
        <f t="shared" si="10"/>
        <v>0</v>
      </c>
      <c r="S62" s="34" t="str">
        <f t="shared" si="22"/>
        <v>OK</v>
      </c>
      <c r="T62" s="26">
        <f t="shared" si="23"/>
        <v>0</v>
      </c>
      <c r="U62" s="18" t="str">
        <f>IF(T62=0,"",ISERROR(VLOOKUP(T62,'Payroll CF Combinations'!J37:J151,1,FALSE)))</f>
        <v/>
      </c>
    </row>
    <row r="63" spans="1:21" x14ac:dyDescent="0.2">
      <c r="A63" s="72"/>
      <c r="B63" s="73"/>
      <c r="C63" s="73"/>
      <c r="D63" s="73"/>
      <c r="E63" s="60"/>
      <c r="F63" s="60"/>
      <c r="G63" s="25"/>
      <c r="H63" s="6" t="str">
        <f t="shared" si="27"/>
        <v/>
      </c>
      <c r="I63" s="6">
        <f t="shared" si="28"/>
        <v>0</v>
      </c>
      <c r="J63" s="6" t="str">
        <f t="shared" si="21"/>
        <v>OK</v>
      </c>
      <c r="K63" s="63"/>
      <c r="L63" s="6">
        <f t="shared" si="1"/>
        <v>0</v>
      </c>
      <c r="M63" s="6" t="str">
        <f t="shared" si="29"/>
        <v/>
      </c>
      <c r="N63" s="6" t="str">
        <f t="shared" si="30"/>
        <v>OK</v>
      </c>
      <c r="O63" s="63"/>
      <c r="P63" s="34" t="str">
        <f t="shared" si="8"/>
        <v>OK</v>
      </c>
      <c r="Q63" s="26">
        <f t="shared" si="9"/>
        <v>0</v>
      </c>
      <c r="R63" s="26">
        <f t="shared" si="10"/>
        <v>0</v>
      </c>
      <c r="S63" s="34" t="str">
        <f t="shared" si="22"/>
        <v>OK</v>
      </c>
      <c r="T63" s="26">
        <f t="shared" si="23"/>
        <v>0</v>
      </c>
      <c r="U63" s="18" t="str">
        <f>IF(T63=0,"",ISERROR(VLOOKUP(T63,'Payroll CF Combinations'!J38:J152,1,FALSE)))</f>
        <v/>
      </c>
    </row>
    <row r="64" spans="1:21" x14ac:dyDescent="0.2">
      <c r="A64" s="72"/>
      <c r="B64" s="73"/>
      <c r="C64" s="73"/>
      <c r="D64" s="73"/>
      <c r="E64" s="60"/>
      <c r="F64" s="60"/>
      <c r="G64" s="25"/>
      <c r="H64" s="6" t="str">
        <f t="shared" si="27"/>
        <v/>
      </c>
      <c r="I64" s="6">
        <f t="shared" si="28"/>
        <v>0</v>
      </c>
      <c r="J64" s="6" t="str">
        <f t="shared" si="21"/>
        <v>OK</v>
      </c>
      <c r="K64" s="63"/>
      <c r="L64" s="6">
        <f t="shared" si="1"/>
        <v>0</v>
      </c>
      <c r="M64" s="6" t="str">
        <f t="shared" si="29"/>
        <v/>
      </c>
      <c r="N64" s="6" t="str">
        <f t="shared" si="30"/>
        <v>OK</v>
      </c>
      <c r="O64" s="63"/>
      <c r="P64" s="34" t="str">
        <f t="shared" si="8"/>
        <v>OK</v>
      </c>
      <c r="Q64" s="26">
        <f t="shared" si="9"/>
        <v>0</v>
      </c>
      <c r="R64" s="26">
        <f t="shared" si="10"/>
        <v>0</v>
      </c>
      <c r="S64" s="34" t="str">
        <f t="shared" si="22"/>
        <v>OK</v>
      </c>
      <c r="T64" s="26">
        <f t="shared" si="23"/>
        <v>0</v>
      </c>
      <c r="U64" s="18" t="str">
        <f>IF(T64=0,"",ISERROR(VLOOKUP(T64,'Payroll CF Combinations'!J39:J153,1,FALSE)))</f>
        <v/>
      </c>
    </row>
    <row r="65" spans="1:21" x14ac:dyDescent="0.2">
      <c r="A65" s="72"/>
      <c r="B65" s="73"/>
      <c r="C65" s="73"/>
      <c r="D65" s="73"/>
      <c r="E65" s="60"/>
      <c r="F65" s="60"/>
      <c r="G65" s="25"/>
      <c r="H65" s="6" t="str">
        <f t="shared" si="27"/>
        <v/>
      </c>
      <c r="I65" s="6">
        <f t="shared" si="28"/>
        <v>0</v>
      </c>
      <c r="J65" s="6" t="str">
        <f t="shared" si="21"/>
        <v>OK</v>
      </c>
      <c r="K65" s="63"/>
      <c r="L65" s="6">
        <f t="shared" si="1"/>
        <v>0</v>
      </c>
      <c r="M65" s="6" t="str">
        <f t="shared" si="29"/>
        <v/>
      </c>
      <c r="N65" s="6" t="str">
        <f t="shared" si="30"/>
        <v>OK</v>
      </c>
      <c r="O65" s="63"/>
      <c r="P65" s="34" t="str">
        <f t="shared" si="8"/>
        <v>OK</v>
      </c>
      <c r="Q65" s="26">
        <f t="shared" si="9"/>
        <v>0</v>
      </c>
      <c r="R65" s="26">
        <f t="shared" si="10"/>
        <v>0</v>
      </c>
      <c r="S65" s="34" t="str">
        <f t="shared" si="22"/>
        <v>OK</v>
      </c>
      <c r="T65" s="26">
        <f t="shared" si="23"/>
        <v>0</v>
      </c>
      <c r="U65" s="18" t="str">
        <f>IF(T65=0,"",ISERROR(VLOOKUP(T65,'Payroll CF Combinations'!J40:J154,1,FALSE)))</f>
        <v/>
      </c>
    </row>
    <row r="66" spans="1:21" x14ac:dyDescent="0.2">
      <c r="A66" s="72"/>
      <c r="B66" s="73"/>
      <c r="C66" s="73"/>
      <c r="D66" s="73"/>
      <c r="E66" s="60"/>
      <c r="F66" s="60"/>
      <c r="G66" s="25"/>
      <c r="H66" s="6" t="str">
        <f t="shared" si="27"/>
        <v/>
      </c>
      <c r="I66" s="6">
        <f t="shared" si="28"/>
        <v>0</v>
      </c>
      <c r="J66" s="6" t="str">
        <f t="shared" si="21"/>
        <v>OK</v>
      </c>
      <c r="K66" s="63"/>
      <c r="L66" s="6">
        <f t="shared" si="1"/>
        <v>0</v>
      </c>
      <c r="M66" s="6" t="str">
        <f t="shared" si="29"/>
        <v/>
      </c>
      <c r="N66" s="6" t="str">
        <f t="shared" si="30"/>
        <v>OK</v>
      </c>
      <c r="O66" s="63"/>
      <c r="P66" s="34" t="str">
        <f t="shared" si="8"/>
        <v>OK</v>
      </c>
      <c r="Q66" s="26">
        <f t="shared" si="9"/>
        <v>0</v>
      </c>
      <c r="R66" s="26">
        <f t="shared" si="10"/>
        <v>0</v>
      </c>
      <c r="S66" s="34" t="str">
        <f t="shared" si="22"/>
        <v>OK</v>
      </c>
      <c r="T66" s="26">
        <f t="shared" si="23"/>
        <v>0</v>
      </c>
      <c r="U66" s="18" t="str">
        <f>IF(T66=0,"",ISERROR(VLOOKUP(T66,'Payroll CF Combinations'!J41:J155,1,FALSE)))</f>
        <v/>
      </c>
    </row>
    <row r="67" spans="1:21" x14ac:dyDescent="0.2">
      <c r="A67" s="72"/>
      <c r="B67" s="73"/>
      <c r="C67" s="73"/>
      <c r="D67" s="73"/>
      <c r="E67" s="60"/>
      <c r="F67" s="60"/>
      <c r="G67" s="25"/>
      <c r="H67" s="6" t="str">
        <f t="shared" si="27"/>
        <v/>
      </c>
      <c r="I67" s="6">
        <f t="shared" si="28"/>
        <v>0</v>
      </c>
      <c r="J67" s="6" t="str">
        <f t="shared" si="21"/>
        <v>OK</v>
      </c>
      <c r="K67" s="63"/>
      <c r="L67" s="6">
        <f t="shared" si="1"/>
        <v>0</v>
      </c>
      <c r="M67" s="6" t="str">
        <f t="shared" si="29"/>
        <v/>
      </c>
      <c r="N67" s="6" t="str">
        <f t="shared" si="30"/>
        <v>OK</v>
      </c>
      <c r="O67" s="63"/>
      <c r="P67" s="34" t="str">
        <f t="shared" si="8"/>
        <v>OK</v>
      </c>
      <c r="Q67" s="26">
        <f t="shared" si="9"/>
        <v>0</v>
      </c>
      <c r="R67" s="26">
        <f t="shared" si="10"/>
        <v>0</v>
      </c>
      <c r="S67" s="34" t="str">
        <f t="shared" si="22"/>
        <v>OK</v>
      </c>
      <c r="T67" s="26">
        <f t="shared" si="23"/>
        <v>0</v>
      </c>
      <c r="U67" s="18" t="str">
        <f>IF(T67=0,"",ISERROR(VLOOKUP(T67,'Payroll CF Combinations'!J42:J156,1,FALSE)))</f>
        <v/>
      </c>
    </row>
    <row r="68" spans="1:21" x14ac:dyDescent="0.2">
      <c r="A68" s="72"/>
      <c r="B68" s="73"/>
      <c r="C68" s="73"/>
      <c r="D68" s="73"/>
      <c r="E68" s="60"/>
      <c r="F68" s="60"/>
      <c r="G68" s="25"/>
      <c r="H68" s="6" t="str">
        <f t="shared" si="27"/>
        <v/>
      </c>
      <c r="I68" s="6">
        <f t="shared" si="28"/>
        <v>0</v>
      </c>
      <c r="J68" s="6" t="str">
        <f t="shared" si="21"/>
        <v>OK</v>
      </c>
      <c r="K68" s="63"/>
      <c r="L68" s="6">
        <f t="shared" si="1"/>
        <v>0</v>
      </c>
      <c r="M68" s="6" t="str">
        <f t="shared" si="29"/>
        <v/>
      </c>
      <c r="N68" s="6" t="str">
        <f t="shared" si="30"/>
        <v>OK</v>
      </c>
      <c r="O68" s="63"/>
      <c r="P68" s="34" t="str">
        <f t="shared" si="8"/>
        <v>OK</v>
      </c>
      <c r="Q68" s="26">
        <f t="shared" si="9"/>
        <v>0</v>
      </c>
      <c r="R68" s="26">
        <f t="shared" si="10"/>
        <v>0</v>
      </c>
      <c r="S68" s="34" t="str">
        <f t="shared" si="22"/>
        <v>OK</v>
      </c>
      <c r="T68" s="26">
        <f t="shared" si="23"/>
        <v>0</v>
      </c>
      <c r="U68" s="18" t="str">
        <f>IF(T68=0,"",ISERROR(VLOOKUP(T68,'Payroll CF Combinations'!J43:J157,1,FALSE)))</f>
        <v/>
      </c>
    </row>
  </sheetData>
  <sheetProtection algorithmName="SHA-512" hashValue="gewxwQEr/9pAu8J2Y6d+Ez3fZ6K7OFlnHFbkhqKK05dMB042JjyYjxHpwV3F/7TwIsu0L0e1QW/qqwyF6gK54w==" saltValue="taytxtr2J4y4y/bShQR+JQ==" spinCount="100000" sheet="1"/>
  <protectedRanges>
    <protectedRange sqref="F9:F10" name="Range4"/>
    <protectedRange sqref="C5:D10" name="Range1"/>
    <protectedRange sqref="C14" name="Range2"/>
    <protectedRange sqref="A19:O68" name="Range3"/>
  </protectedRanges>
  <mergeCells count="10">
    <mergeCell ref="F8:G8"/>
    <mergeCell ref="C14:D14"/>
    <mergeCell ref="C12:D13"/>
    <mergeCell ref="C4:D4"/>
    <mergeCell ref="C5:D5"/>
    <mergeCell ref="C6:D6"/>
    <mergeCell ref="C7:D7"/>
    <mergeCell ref="C8:D8"/>
    <mergeCell ref="C9:D9"/>
    <mergeCell ref="C10:D10"/>
  </mergeCells>
  <phoneticPr fontId="7" type="noConversion"/>
  <conditionalFormatting sqref="D19">
    <cfRule type="expression" dxfId="8" priority="8" stopIfTrue="1">
      <formula>IF($B19&lt;&gt;"",$B19&lt;&gt;"Deptid")</formula>
    </cfRule>
  </conditionalFormatting>
  <conditionalFormatting sqref="E19">
    <cfRule type="expression" dxfId="7" priority="9" stopIfTrue="1">
      <formula>IF($B19&lt;&gt;"",$B19&lt;&gt;"Deptid")</formula>
    </cfRule>
  </conditionalFormatting>
  <conditionalFormatting sqref="F19">
    <cfRule type="expression" dxfId="6" priority="7" stopIfTrue="1">
      <formula>IF($B19&lt;&gt;"",$B19="Project")</formula>
    </cfRule>
  </conditionalFormatting>
  <conditionalFormatting sqref="D20:D68">
    <cfRule type="expression" dxfId="5" priority="6" stopIfTrue="1">
      <formula>IF($B20&lt;&gt;"",$B20&lt;&gt;"Deptid")</formula>
    </cfRule>
  </conditionalFormatting>
  <conditionalFormatting sqref="E20:E68">
    <cfRule type="expression" dxfId="4" priority="5" stopIfTrue="1">
      <formula>IF($B20&lt;&gt;"",$B20&lt;&gt;"Deptid")</formula>
    </cfRule>
  </conditionalFormatting>
  <conditionalFormatting sqref="F20:F68">
    <cfRule type="expression" dxfId="3" priority="4" stopIfTrue="1">
      <formula>IF($B20&lt;&gt;"",$B20="Project")</formula>
    </cfRule>
  </conditionalFormatting>
  <conditionalFormatting sqref="D20:D68">
    <cfRule type="expression" dxfId="2" priority="3" stopIfTrue="1">
      <formula>IF($B20&lt;&gt;"",$B20&lt;&gt;"Deptid")</formula>
    </cfRule>
  </conditionalFormatting>
  <conditionalFormatting sqref="E20:E68">
    <cfRule type="expression" dxfId="1" priority="2" stopIfTrue="1">
      <formula>IF($B20&lt;&gt;"",$B20&lt;&gt;"Deptid")</formula>
    </cfRule>
  </conditionalFormatting>
  <conditionalFormatting sqref="F20:F68">
    <cfRule type="expression" dxfId="0" priority="1" stopIfTrue="1">
      <formula>IF($B20&lt;&gt;"",$B20="Project")</formula>
    </cfRule>
  </conditionalFormatting>
  <dataValidations count="5">
    <dataValidation type="list" allowBlank="1" showInputMessage="1" showErrorMessage="1" sqref="C14">
      <formula1>YN</formula1>
    </dataValidation>
    <dataValidation type="list" allowBlank="1" showInputMessage="1" showErrorMessage="1" error="Invalid value. Try again!" sqref="C19:C68">
      <formula1>YN</formula1>
    </dataValidation>
    <dataValidation type="list" allowBlank="1" showInputMessage="1" showErrorMessage="1" error="Invalid value. Try again!" sqref="D19:D68">
      <formula1>Dept_Lvl</formula1>
    </dataValidation>
    <dataValidation type="list" allowBlank="1" showInputMessage="1" showErrorMessage="1" error="Invalid value. Try again!" sqref="A19:A68">
      <formula1>Action</formula1>
    </dataValidation>
    <dataValidation type="list" allowBlank="1" showInputMessage="1" showErrorMessage="1" error="Invalid value. Try again!" sqref="B19:B68">
      <formula1>CF</formula1>
    </dataValidation>
  </dataValidations>
  <hyperlinks>
    <hyperlink ref="F4" r:id="rId1"/>
  </hyperlinks>
  <printOptions gridLines="1"/>
  <pageMargins left="0.75" right="0.75" top="0.5" bottom="0.5" header="0.5" footer="0.5"/>
  <pageSetup paperSize="5" scale="88" fitToHeight="2"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S65"/>
  <sheetViews>
    <sheetView zoomScaleNormal="100" workbookViewId="0">
      <selection activeCell="F3" sqref="F3"/>
    </sheetView>
  </sheetViews>
  <sheetFormatPr defaultRowHeight="12.75" x14ac:dyDescent="0.2"/>
  <cols>
    <col min="2" max="2" width="17.42578125" customWidth="1"/>
    <col min="3" max="3" width="25" customWidth="1"/>
    <col min="4" max="4" width="15" customWidth="1"/>
    <col min="5" max="5" width="12.140625" customWidth="1"/>
    <col min="6" max="6" width="11.140625" customWidth="1"/>
    <col min="7" max="8" width="13.28515625" customWidth="1"/>
    <col min="9" max="9" width="12.5703125" customWidth="1"/>
    <col min="10" max="10" width="14" customWidth="1"/>
    <col min="11" max="11" width="12.28515625" customWidth="1"/>
  </cols>
  <sheetData>
    <row r="1" spans="1:19" s="3" customFormat="1" ht="19.5" customHeight="1" x14ac:dyDescent="0.25">
      <c r="A1" s="12" t="s">
        <v>10</v>
      </c>
      <c r="D1" s="8"/>
      <c r="E1" s="8"/>
      <c r="F1" s="8"/>
      <c r="G1" s="8"/>
      <c r="H1" s="8"/>
      <c r="I1" s="8"/>
      <c r="J1" s="8"/>
      <c r="K1" s="56" t="s">
        <v>71</v>
      </c>
      <c r="L1" s="8"/>
    </row>
    <row r="2" spans="1:19" s="3" customFormat="1" ht="42.6" customHeight="1" x14ac:dyDescent="0.2">
      <c r="A2" s="87" t="s">
        <v>62</v>
      </c>
      <c r="B2" s="87"/>
      <c r="C2" s="87"/>
      <c r="D2" s="87"/>
      <c r="E2" s="87"/>
      <c r="F2" s="87"/>
      <c r="G2" s="8"/>
      <c r="H2" s="8"/>
      <c r="I2" s="8"/>
      <c r="J2" s="8"/>
      <c r="K2" s="8"/>
      <c r="L2" s="8"/>
    </row>
    <row r="3" spans="1:19" s="3" customFormat="1" ht="19.5" customHeight="1" x14ac:dyDescent="0.2">
      <c r="A3" s="46"/>
      <c r="B3" s="55" t="s">
        <v>64</v>
      </c>
      <c r="C3" s="54" t="s">
        <v>66</v>
      </c>
      <c r="D3" s="8"/>
      <c r="E3" s="8"/>
      <c r="F3" s="8"/>
      <c r="G3" s="8"/>
      <c r="H3" s="8"/>
      <c r="I3" s="8"/>
      <c r="J3" s="8"/>
      <c r="K3" s="8"/>
      <c r="L3" s="8"/>
    </row>
    <row r="4" spans="1:19" s="3" customFormat="1" ht="12" customHeight="1" thickBot="1" x14ac:dyDescent="0.25">
      <c r="A4" s="46"/>
      <c r="D4" s="8"/>
      <c r="E4" s="8"/>
      <c r="F4" s="8"/>
      <c r="G4" s="8"/>
      <c r="H4" s="8"/>
      <c r="I4" s="8"/>
      <c r="J4" s="8"/>
      <c r="K4" s="8"/>
      <c r="L4" s="8"/>
    </row>
    <row r="5" spans="1:19" s="2" customFormat="1" ht="17.45" customHeight="1" thickBot="1" x14ac:dyDescent="0.25">
      <c r="A5" s="8"/>
      <c r="B5" s="8"/>
      <c r="C5" s="82" t="s">
        <v>55</v>
      </c>
      <c r="D5" s="83"/>
      <c r="F5" s="15"/>
      <c r="G5" s="15"/>
      <c r="H5" s="15"/>
      <c r="I5" s="15"/>
      <c r="J5" s="15"/>
      <c r="K5" s="15"/>
      <c r="S5" s="33"/>
    </row>
    <row r="6" spans="1:19" s="2" customFormat="1" ht="16.5" thickBot="1" x14ac:dyDescent="0.3">
      <c r="B6" s="45" t="s">
        <v>11</v>
      </c>
      <c r="C6" s="88">
        <f>'CF Request'!C5:D5</f>
        <v>0</v>
      </c>
      <c r="D6" s="89"/>
      <c r="F6" s="15"/>
      <c r="G6" s="15"/>
      <c r="H6" s="15"/>
      <c r="I6" s="15"/>
      <c r="J6" s="15"/>
      <c r="K6" s="15"/>
      <c r="S6" s="33"/>
    </row>
    <row r="7" spans="1:19" s="2" customFormat="1" ht="16.5" thickBot="1" x14ac:dyDescent="0.3">
      <c r="B7" s="45" t="s">
        <v>8</v>
      </c>
      <c r="C7" s="88">
        <f>'CF Request'!C6:D6</f>
        <v>0</v>
      </c>
      <c r="D7" s="89"/>
      <c r="F7" s="15"/>
      <c r="G7" s="15"/>
      <c r="H7" s="15"/>
      <c r="I7" s="15"/>
      <c r="J7" s="15"/>
      <c r="K7" s="15"/>
      <c r="S7" s="33"/>
    </row>
    <row r="8" spans="1:19" s="2" customFormat="1" ht="16.5" thickBot="1" x14ac:dyDescent="0.3">
      <c r="B8" s="45" t="s">
        <v>9</v>
      </c>
      <c r="C8" s="88">
        <f>'CF Request'!C7:D7</f>
        <v>0</v>
      </c>
      <c r="D8" s="89"/>
      <c r="F8" s="15"/>
      <c r="G8" s="15"/>
      <c r="H8" s="15"/>
      <c r="I8" s="15"/>
      <c r="J8" s="15"/>
      <c r="K8" s="15"/>
      <c r="S8" s="33"/>
    </row>
    <row r="9" spans="1:19" s="2" customFormat="1" ht="16.5" thickBot="1" x14ac:dyDescent="0.3">
      <c r="B9" s="45" t="s">
        <v>0</v>
      </c>
      <c r="C9" s="88">
        <f>'CF Request'!C8:D8</f>
        <v>0</v>
      </c>
      <c r="D9" s="89"/>
      <c r="F9" s="15"/>
      <c r="G9" s="15"/>
      <c r="H9" s="15"/>
      <c r="I9" s="15"/>
      <c r="J9" s="15"/>
      <c r="K9" s="15"/>
      <c r="S9" s="33"/>
    </row>
    <row r="10" spans="1:19" s="2" customFormat="1" ht="16.5" thickBot="1" x14ac:dyDescent="0.3">
      <c r="B10" s="45" t="s">
        <v>1</v>
      </c>
      <c r="C10" s="88">
        <f>'CF Request'!C9:D9</f>
        <v>0</v>
      </c>
      <c r="D10" s="89"/>
      <c r="F10" s="15"/>
      <c r="G10" s="15"/>
      <c r="H10" s="15"/>
      <c r="I10" s="15"/>
      <c r="J10" s="15"/>
      <c r="K10" s="15"/>
      <c r="S10" s="33"/>
    </row>
    <row r="11" spans="1:19" s="2" customFormat="1" ht="16.5" thickBot="1" x14ac:dyDescent="0.3">
      <c r="B11" s="45" t="s">
        <v>2</v>
      </c>
      <c r="C11" s="88">
        <f>'CF Request'!C10:D10</f>
        <v>0</v>
      </c>
      <c r="D11" s="89"/>
      <c r="F11" s="15"/>
      <c r="G11" s="15"/>
      <c r="H11" s="15"/>
      <c r="I11" s="15"/>
      <c r="J11" s="15"/>
      <c r="K11" s="15"/>
      <c r="S11" s="33"/>
    </row>
    <row r="12" spans="1:19" s="2" customFormat="1" x14ac:dyDescent="0.2">
      <c r="A12" s="30"/>
      <c r="B12" s="30"/>
      <c r="C12" s="30"/>
      <c r="D12" s="30"/>
      <c r="F12" s="15"/>
      <c r="G12" s="15"/>
      <c r="H12" s="15"/>
      <c r="I12" s="15"/>
      <c r="J12" s="15"/>
      <c r="K12" s="15"/>
      <c r="S12" s="33"/>
    </row>
    <row r="13" spans="1:19" s="13" customFormat="1" ht="13.15" customHeight="1" x14ac:dyDescent="0.2"/>
    <row r="14" spans="1:19" s="3" customFormat="1" x14ac:dyDescent="0.2">
      <c r="B14" s="9"/>
      <c r="C14" s="9"/>
      <c r="D14" s="35">
        <v>1</v>
      </c>
      <c r="E14" s="35">
        <v>2</v>
      </c>
      <c r="F14" s="35">
        <v>3</v>
      </c>
      <c r="G14" s="35">
        <v>4</v>
      </c>
      <c r="H14" s="35">
        <v>5</v>
      </c>
      <c r="I14" s="35">
        <v>6</v>
      </c>
      <c r="J14" s="35">
        <v>7</v>
      </c>
      <c r="K14" s="35">
        <v>8</v>
      </c>
      <c r="L14" s="8"/>
    </row>
    <row r="15" spans="1:19" s="33" customFormat="1" ht="51" customHeight="1" x14ac:dyDescent="0.2">
      <c r="A15" s="39" t="s">
        <v>33</v>
      </c>
      <c r="B15" s="39" t="s">
        <v>27</v>
      </c>
      <c r="C15" s="39" t="s">
        <v>37</v>
      </c>
      <c r="D15" s="39" t="s">
        <v>25</v>
      </c>
      <c r="E15" s="40" t="s">
        <v>26</v>
      </c>
      <c r="F15" s="40" t="s">
        <v>28</v>
      </c>
      <c r="G15" s="39" t="s">
        <v>72</v>
      </c>
      <c r="H15" s="39" t="s">
        <v>34</v>
      </c>
      <c r="I15" s="39" t="s">
        <v>35</v>
      </c>
      <c r="J15" s="39" t="s">
        <v>36</v>
      </c>
      <c r="K15" s="39" t="s">
        <v>29</v>
      </c>
      <c r="L15" s="41"/>
    </row>
    <row r="16" spans="1:19" ht="12.75" customHeight="1" x14ac:dyDescent="0.2">
      <c r="A16" s="11" t="str">
        <f>IF('CF Request'!B19="project",'CF Request'!A19,"")</f>
        <v/>
      </c>
      <c r="B16" s="11" t="str">
        <f>IF('CF Request'!B19="project",+'CF Request'!G19,"")</f>
        <v/>
      </c>
      <c r="C16" s="11" t="str">
        <f>IF('CF Request'!B19="project",+'CF Request'!K19,"")</f>
        <v/>
      </c>
      <c r="D16" s="65"/>
      <c r="E16" s="62"/>
      <c r="F16" s="62"/>
      <c r="G16" s="66"/>
      <c r="H16" s="62"/>
      <c r="I16" s="64"/>
      <c r="J16" s="62"/>
      <c r="K16" s="25"/>
    </row>
    <row r="17" spans="1:11" x14ac:dyDescent="0.2">
      <c r="A17" s="11" t="str">
        <f>IF('CF Request'!B20="project",'CF Request'!A20,"")</f>
        <v/>
      </c>
      <c r="B17" s="11" t="str">
        <f>IF('CF Request'!B20="project",+'CF Request'!G20,"")</f>
        <v/>
      </c>
      <c r="C17" s="11" t="str">
        <f>IF('CF Request'!B20="project",+'CF Request'!K20,"")</f>
        <v/>
      </c>
      <c r="D17" s="64"/>
      <c r="E17" s="62"/>
      <c r="F17" s="62"/>
      <c r="G17" s="66"/>
      <c r="H17" s="62"/>
      <c r="I17" s="64"/>
      <c r="J17" s="62"/>
      <c r="K17" s="25"/>
    </row>
    <row r="18" spans="1:11" x14ac:dyDescent="0.2">
      <c r="A18" s="11" t="str">
        <f>IF('CF Request'!B21="project",'CF Request'!A21,"")</f>
        <v/>
      </c>
      <c r="B18" s="11" t="str">
        <f>IF('CF Request'!B21="project",+'CF Request'!G21,"")</f>
        <v/>
      </c>
      <c r="C18" s="11" t="str">
        <f>IF('CF Request'!B21="project",+'CF Request'!K21,"")</f>
        <v/>
      </c>
      <c r="D18" s="64"/>
      <c r="E18" s="62"/>
      <c r="F18" s="62"/>
      <c r="G18" s="66"/>
      <c r="H18" s="62"/>
      <c r="I18" s="64"/>
      <c r="J18" s="62"/>
      <c r="K18" s="25"/>
    </row>
    <row r="19" spans="1:11" x14ac:dyDescent="0.2">
      <c r="A19" s="11" t="str">
        <f>IF('CF Request'!B22="project",'CF Request'!A22,"")</f>
        <v/>
      </c>
      <c r="B19" s="11" t="str">
        <f>IF('CF Request'!B22="project",+'CF Request'!G22,"")</f>
        <v/>
      </c>
      <c r="C19" s="11" t="str">
        <f>IF('CF Request'!B22="project",+'CF Request'!K22,"")</f>
        <v/>
      </c>
      <c r="D19" s="64"/>
      <c r="E19" s="62"/>
      <c r="F19" s="62"/>
      <c r="G19" s="66"/>
      <c r="H19" s="62"/>
      <c r="I19" s="64"/>
      <c r="J19" s="62"/>
      <c r="K19" s="25"/>
    </row>
    <row r="20" spans="1:11" x14ac:dyDescent="0.2">
      <c r="A20" s="11" t="str">
        <f>IF('CF Request'!B23="project",'CF Request'!A23,"")</f>
        <v/>
      </c>
      <c r="B20" s="11" t="str">
        <f>IF('CF Request'!B23="project",+'CF Request'!G23,"")</f>
        <v/>
      </c>
      <c r="C20" s="11" t="str">
        <f>IF('CF Request'!B23="project",+'CF Request'!K23,"")</f>
        <v/>
      </c>
      <c r="D20" s="64"/>
      <c r="E20" s="62"/>
      <c r="F20" s="62"/>
      <c r="G20" s="66"/>
      <c r="H20" s="62"/>
      <c r="I20" s="64"/>
      <c r="J20" s="62"/>
      <c r="K20" s="25"/>
    </row>
    <row r="21" spans="1:11" x14ac:dyDescent="0.2">
      <c r="A21" s="11" t="str">
        <f>IF('CF Request'!B24="project",'CF Request'!A24,"")</f>
        <v/>
      </c>
      <c r="B21" s="11" t="str">
        <f>IF('CF Request'!B24="project",+'CF Request'!G24,"")</f>
        <v/>
      </c>
      <c r="C21" s="11" t="str">
        <f>IF('CF Request'!B24="project",+'CF Request'!K24,"")</f>
        <v/>
      </c>
      <c r="D21" s="64"/>
      <c r="E21" s="62"/>
      <c r="F21" s="62"/>
      <c r="G21" s="66"/>
      <c r="H21" s="62"/>
      <c r="I21" s="64"/>
      <c r="J21" s="62"/>
      <c r="K21" s="25"/>
    </row>
    <row r="22" spans="1:11" x14ac:dyDescent="0.2">
      <c r="A22" s="11" t="str">
        <f>IF('CF Request'!B25="project",'CF Request'!A25,"")</f>
        <v/>
      </c>
      <c r="B22" s="11" t="str">
        <f>IF('CF Request'!B25="project",+'CF Request'!G25,"")</f>
        <v/>
      </c>
      <c r="C22" s="11" t="str">
        <f>IF('CF Request'!B25="project",+'CF Request'!K25,"")</f>
        <v/>
      </c>
      <c r="D22" s="64"/>
      <c r="E22" s="62"/>
      <c r="F22" s="62"/>
      <c r="G22" s="66"/>
      <c r="H22" s="62"/>
      <c r="I22" s="64"/>
      <c r="J22" s="62"/>
      <c r="K22" s="25"/>
    </row>
    <row r="23" spans="1:11" x14ac:dyDescent="0.2">
      <c r="A23" s="11" t="str">
        <f>IF('CF Request'!B26="project",'CF Request'!A26,"")</f>
        <v/>
      </c>
      <c r="B23" s="11" t="str">
        <f>IF('CF Request'!B26="project",+'CF Request'!G26,"")</f>
        <v/>
      </c>
      <c r="C23" s="11" t="str">
        <f>IF('CF Request'!B26="project",+'CF Request'!K26,"")</f>
        <v/>
      </c>
      <c r="D23" s="64"/>
      <c r="E23" s="62"/>
      <c r="F23" s="62"/>
      <c r="G23" s="66"/>
      <c r="H23" s="62"/>
      <c r="I23" s="64"/>
      <c r="J23" s="62"/>
      <c r="K23" s="25"/>
    </row>
    <row r="24" spans="1:11" x14ac:dyDescent="0.2">
      <c r="A24" s="11" t="str">
        <f>IF('CF Request'!B27="project",'CF Request'!A27,"")</f>
        <v/>
      </c>
      <c r="B24" s="11" t="str">
        <f>IF('CF Request'!B27="project",+'CF Request'!G27,"")</f>
        <v/>
      </c>
      <c r="C24" s="11" t="str">
        <f>IF('CF Request'!B27="project",+'CF Request'!K27,"")</f>
        <v/>
      </c>
      <c r="D24" s="64"/>
      <c r="E24" s="62"/>
      <c r="F24" s="62"/>
      <c r="G24" s="66"/>
      <c r="H24" s="62"/>
      <c r="I24" s="64"/>
      <c r="J24" s="62"/>
      <c r="K24" s="61"/>
    </row>
    <row r="25" spans="1:11" x14ac:dyDescent="0.2">
      <c r="A25" s="11" t="str">
        <f>IF('CF Request'!B28="project",'CF Request'!A28,"")</f>
        <v/>
      </c>
      <c r="B25" s="11" t="str">
        <f>IF('CF Request'!B28="project",+'CF Request'!G28,"")</f>
        <v/>
      </c>
      <c r="C25" s="11" t="str">
        <f>IF('CF Request'!B28="project",+'CF Request'!K28,"")</f>
        <v/>
      </c>
      <c r="D25" s="64"/>
      <c r="E25" s="62"/>
      <c r="F25" s="62"/>
      <c r="G25" s="66"/>
      <c r="H25" s="62"/>
      <c r="I25" s="64"/>
      <c r="J25" s="62"/>
      <c r="K25" s="25"/>
    </row>
    <row r="26" spans="1:11" x14ac:dyDescent="0.2">
      <c r="A26" s="11" t="str">
        <f>IF('CF Request'!B29="project",'CF Request'!A29,"")</f>
        <v/>
      </c>
      <c r="B26" s="11" t="str">
        <f>IF('CF Request'!B29="project",+'CF Request'!G29,"")</f>
        <v/>
      </c>
      <c r="C26" s="11" t="str">
        <f>IF('CF Request'!B29="project",+'CF Request'!K29,"")</f>
        <v/>
      </c>
      <c r="D26" s="64"/>
      <c r="E26" s="62"/>
      <c r="F26" s="62"/>
      <c r="G26" s="66"/>
      <c r="H26" s="62"/>
      <c r="I26" s="64"/>
      <c r="J26" s="62"/>
      <c r="K26" s="25"/>
    </row>
    <row r="27" spans="1:11" x14ac:dyDescent="0.2">
      <c r="A27" s="11" t="str">
        <f>IF('CF Request'!B30="project",'CF Request'!A30,"")</f>
        <v/>
      </c>
      <c r="B27" s="11" t="str">
        <f>IF('CF Request'!B30="project",+'CF Request'!G30,"")</f>
        <v/>
      </c>
      <c r="C27" s="11" t="str">
        <f>IF('CF Request'!B30="project",+'CF Request'!K30,"")</f>
        <v/>
      </c>
      <c r="D27" s="64"/>
      <c r="E27" s="62"/>
      <c r="F27" s="62"/>
      <c r="G27" s="66"/>
      <c r="H27" s="62"/>
      <c r="I27" s="64"/>
      <c r="J27" s="62"/>
      <c r="K27" s="25"/>
    </row>
    <row r="28" spans="1:11" x14ac:dyDescent="0.2">
      <c r="A28" s="11" t="str">
        <f>IF('CF Request'!B31="project",'CF Request'!A31,"")</f>
        <v/>
      </c>
      <c r="B28" s="11" t="str">
        <f>IF('CF Request'!B31="project",+'CF Request'!G31,"")</f>
        <v/>
      </c>
      <c r="C28" s="11" t="str">
        <f>IF('CF Request'!B31="project",+'CF Request'!K31,"")</f>
        <v/>
      </c>
      <c r="D28" s="64"/>
      <c r="E28" s="62"/>
      <c r="F28" s="62"/>
      <c r="G28" s="66"/>
      <c r="H28" s="62"/>
      <c r="I28" s="64"/>
      <c r="J28" s="62"/>
      <c r="K28" s="25"/>
    </row>
    <row r="29" spans="1:11" x14ac:dyDescent="0.2">
      <c r="A29" s="11" t="str">
        <f>IF('CF Request'!B32="project",'CF Request'!A32,"")</f>
        <v/>
      </c>
      <c r="B29" s="11" t="str">
        <f>IF('CF Request'!B32="project",+'CF Request'!G32,"")</f>
        <v/>
      </c>
      <c r="C29" s="11" t="str">
        <f>IF('CF Request'!B32="project",+'CF Request'!K32,"")</f>
        <v/>
      </c>
      <c r="D29" s="64"/>
      <c r="E29" s="62"/>
      <c r="F29" s="62"/>
      <c r="G29" s="66"/>
      <c r="H29" s="62"/>
      <c r="I29" s="64"/>
      <c r="J29" s="62"/>
      <c r="K29" s="25"/>
    </row>
    <row r="30" spans="1:11" x14ac:dyDescent="0.2">
      <c r="A30" s="11" t="str">
        <f>IF('CF Request'!B33="project",'CF Request'!A33,"")</f>
        <v/>
      </c>
      <c r="B30" s="11" t="str">
        <f>IF('CF Request'!B33="project",+'CF Request'!G33,"")</f>
        <v/>
      </c>
      <c r="C30" s="11" t="str">
        <f>IF('CF Request'!B33="project",+'CF Request'!K33,"")</f>
        <v/>
      </c>
      <c r="D30" s="64"/>
      <c r="E30" s="62"/>
      <c r="F30" s="62"/>
      <c r="G30" s="66"/>
      <c r="H30" s="62"/>
      <c r="I30" s="64"/>
      <c r="J30" s="62"/>
      <c r="K30" s="25"/>
    </row>
    <row r="31" spans="1:11" x14ac:dyDescent="0.2">
      <c r="A31" s="11" t="str">
        <f>IF('CF Request'!B34="project",'CF Request'!A34,"")</f>
        <v/>
      </c>
      <c r="B31" s="11" t="str">
        <f>IF('CF Request'!B34="project",+'CF Request'!G34,"")</f>
        <v/>
      </c>
      <c r="C31" s="11" t="str">
        <f>IF('CF Request'!B34="project",+'CF Request'!K34,"")</f>
        <v/>
      </c>
      <c r="D31" s="64"/>
      <c r="E31" s="62"/>
      <c r="F31" s="62"/>
      <c r="G31" s="66"/>
      <c r="H31" s="62"/>
      <c r="I31" s="64"/>
      <c r="J31" s="62"/>
      <c r="K31" s="25"/>
    </row>
    <row r="32" spans="1:11" x14ac:dyDescent="0.2">
      <c r="A32" s="11" t="str">
        <f>IF('CF Request'!B35="project",'CF Request'!A35,"")</f>
        <v/>
      </c>
      <c r="B32" s="11" t="str">
        <f>IF('CF Request'!B35="project",+'CF Request'!G35,"")</f>
        <v/>
      </c>
      <c r="C32" s="11" t="str">
        <f>IF('CF Request'!B35="project",+'CF Request'!K35,"")</f>
        <v/>
      </c>
      <c r="D32" s="64"/>
      <c r="E32" s="62"/>
      <c r="F32" s="62"/>
      <c r="G32" s="66"/>
      <c r="H32" s="62"/>
      <c r="I32" s="64"/>
      <c r="J32" s="62"/>
      <c r="K32" s="25"/>
    </row>
    <row r="33" spans="1:11" x14ac:dyDescent="0.2">
      <c r="A33" s="11" t="str">
        <f>IF('CF Request'!B36="project",'CF Request'!A36,"")</f>
        <v/>
      </c>
      <c r="B33" s="11" t="str">
        <f>IF('CF Request'!B36="project",+'CF Request'!G36,"")</f>
        <v/>
      </c>
      <c r="C33" s="11" t="str">
        <f>IF('CF Request'!B36="project",+'CF Request'!K36,"")</f>
        <v/>
      </c>
      <c r="D33" s="64"/>
      <c r="E33" s="62"/>
      <c r="F33" s="62"/>
      <c r="G33" s="66"/>
      <c r="H33" s="62"/>
      <c r="I33" s="64"/>
      <c r="J33" s="62"/>
      <c r="K33" s="25"/>
    </row>
    <row r="34" spans="1:11" x14ac:dyDescent="0.2">
      <c r="A34" s="11" t="str">
        <f>IF('CF Request'!B37="project",'CF Request'!A37,"")</f>
        <v/>
      </c>
      <c r="B34" s="11" t="str">
        <f>IF('CF Request'!B37="project",+'CF Request'!G37,"")</f>
        <v/>
      </c>
      <c r="C34" s="11" t="str">
        <f>IF('CF Request'!B37="project",+'CF Request'!K37,"")</f>
        <v/>
      </c>
      <c r="D34" s="64"/>
      <c r="E34" s="62"/>
      <c r="F34" s="62"/>
      <c r="G34" s="66"/>
      <c r="H34" s="62"/>
      <c r="I34" s="64"/>
      <c r="J34" s="62"/>
      <c r="K34" s="25"/>
    </row>
    <row r="35" spans="1:11" x14ac:dyDescent="0.2">
      <c r="A35" s="11" t="str">
        <f>IF('CF Request'!B38="project",'CF Request'!A38,"")</f>
        <v/>
      </c>
      <c r="B35" s="11" t="str">
        <f>IF('CF Request'!B38="project",+'CF Request'!G38,"")</f>
        <v/>
      </c>
      <c r="C35" s="11" t="str">
        <f>IF('CF Request'!B38="project",+'CF Request'!K38,"")</f>
        <v/>
      </c>
      <c r="D35" s="64"/>
      <c r="E35" s="62"/>
      <c r="F35" s="62"/>
      <c r="G35" s="66"/>
      <c r="H35" s="62"/>
      <c r="I35" s="64"/>
      <c r="J35" s="62"/>
      <c r="K35" s="25"/>
    </row>
    <row r="36" spans="1:11" x14ac:dyDescent="0.2">
      <c r="A36" s="11" t="str">
        <f>IF('CF Request'!B39="project",'CF Request'!A39,"")</f>
        <v/>
      </c>
      <c r="B36" s="11" t="str">
        <f>IF('CF Request'!B39="project",+'CF Request'!G39,"")</f>
        <v/>
      </c>
      <c r="C36" s="11" t="str">
        <f>IF('CF Request'!B39="project",+'CF Request'!K39,"")</f>
        <v/>
      </c>
      <c r="D36" s="64"/>
      <c r="E36" s="62"/>
      <c r="F36" s="62"/>
      <c r="G36" s="66"/>
      <c r="H36" s="62"/>
      <c r="I36" s="64"/>
      <c r="J36" s="62"/>
      <c r="K36" s="25"/>
    </row>
    <row r="37" spans="1:11" x14ac:dyDescent="0.2">
      <c r="A37" s="11" t="str">
        <f>IF('CF Request'!B40="project",'CF Request'!A40,"")</f>
        <v/>
      </c>
      <c r="B37" s="11" t="str">
        <f>IF('CF Request'!B40="project",+'CF Request'!G40,"")</f>
        <v/>
      </c>
      <c r="C37" s="11" t="str">
        <f>IF('CF Request'!B40="project",+'CF Request'!K40,"")</f>
        <v/>
      </c>
      <c r="D37" s="64"/>
      <c r="E37" s="62"/>
      <c r="F37" s="62"/>
      <c r="G37" s="66"/>
      <c r="H37" s="62"/>
      <c r="I37" s="64"/>
      <c r="J37" s="62"/>
      <c r="K37" s="25"/>
    </row>
    <row r="38" spans="1:11" x14ac:dyDescent="0.2">
      <c r="A38" s="11" t="str">
        <f>IF('CF Request'!B41="project",'CF Request'!A41,"")</f>
        <v/>
      </c>
      <c r="B38" s="11" t="str">
        <f>IF('CF Request'!B41="project",+'CF Request'!G41,"")</f>
        <v/>
      </c>
      <c r="C38" s="11" t="str">
        <f>IF('CF Request'!B41="project",+'CF Request'!K41,"")</f>
        <v/>
      </c>
      <c r="D38" s="64"/>
      <c r="E38" s="62"/>
      <c r="F38" s="62"/>
      <c r="G38" s="66"/>
      <c r="H38" s="62"/>
      <c r="I38" s="64"/>
      <c r="J38" s="62"/>
      <c r="K38" s="25"/>
    </row>
    <row r="39" spans="1:11" x14ac:dyDescent="0.2">
      <c r="A39" s="11" t="str">
        <f>IF('CF Request'!B42="project",'CF Request'!A42,"")</f>
        <v/>
      </c>
      <c r="B39" s="11" t="str">
        <f>IF('CF Request'!B42="project",+'CF Request'!G42,"")</f>
        <v/>
      </c>
      <c r="C39" s="11" t="str">
        <f>IF('CF Request'!B42="project",+'CF Request'!K42,"")</f>
        <v/>
      </c>
      <c r="D39" s="64"/>
      <c r="E39" s="62"/>
      <c r="F39" s="62"/>
      <c r="G39" s="66"/>
      <c r="H39" s="62"/>
      <c r="I39" s="64"/>
      <c r="J39" s="62"/>
      <c r="K39" s="25"/>
    </row>
    <row r="40" spans="1:11" x14ac:dyDescent="0.2">
      <c r="A40" s="11" t="str">
        <f>IF('CF Request'!B43="project",'CF Request'!A43,"")</f>
        <v/>
      </c>
      <c r="B40" s="11" t="str">
        <f>IF('CF Request'!B43="project",+'CF Request'!G43,"")</f>
        <v/>
      </c>
      <c r="C40" s="11" t="str">
        <f>IF('CF Request'!B43="project",+'CF Request'!K43,"")</f>
        <v/>
      </c>
      <c r="D40" s="64"/>
      <c r="E40" s="62"/>
      <c r="F40" s="62"/>
      <c r="G40" s="66"/>
      <c r="H40" s="62"/>
      <c r="I40" s="64"/>
      <c r="J40" s="62"/>
      <c r="K40" s="25"/>
    </row>
    <row r="41" spans="1:11" x14ac:dyDescent="0.2">
      <c r="A41" s="11" t="str">
        <f>IF('CF Request'!B44="project",'CF Request'!A44,"")</f>
        <v/>
      </c>
      <c r="B41" s="11" t="str">
        <f>IF('CF Request'!B44="project",+'CF Request'!G44,"")</f>
        <v/>
      </c>
      <c r="C41" s="11" t="str">
        <f>IF('CF Request'!B44="project",+'CF Request'!K44,"")</f>
        <v/>
      </c>
      <c r="D41" s="64"/>
      <c r="E41" s="62"/>
      <c r="F41" s="62"/>
      <c r="G41" s="66"/>
      <c r="H41" s="62"/>
      <c r="I41" s="64"/>
      <c r="J41" s="62"/>
      <c r="K41" s="25"/>
    </row>
    <row r="42" spans="1:11" x14ac:dyDescent="0.2">
      <c r="A42" s="11" t="str">
        <f>IF('CF Request'!B45="project",'CF Request'!A45,"")</f>
        <v/>
      </c>
      <c r="B42" s="11" t="str">
        <f>IF('CF Request'!B45="project",+'CF Request'!G45,"")</f>
        <v/>
      </c>
      <c r="C42" s="11" t="str">
        <f>IF('CF Request'!B45="project",+'CF Request'!K45,"")</f>
        <v/>
      </c>
      <c r="D42" s="64"/>
      <c r="E42" s="62"/>
      <c r="F42" s="62"/>
      <c r="G42" s="66"/>
      <c r="H42" s="62"/>
      <c r="I42" s="64"/>
      <c r="J42" s="62"/>
      <c r="K42" s="25"/>
    </row>
    <row r="43" spans="1:11" x14ac:dyDescent="0.2">
      <c r="A43" s="11" t="str">
        <f>IF('CF Request'!B46="project",'CF Request'!A46,"")</f>
        <v/>
      </c>
      <c r="B43" s="11" t="str">
        <f>IF('CF Request'!B46="project",+'CF Request'!G46,"")</f>
        <v/>
      </c>
      <c r="C43" s="11" t="str">
        <f>IF('CF Request'!B46="project",+'CF Request'!K46,"")</f>
        <v/>
      </c>
      <c r="D43" s="64"/>
      <c r="E43" s="62"/>
      <c r="F43" s="62"/>
      <c r="G43" s="66"/>
      <c r="H43" s="62"/>
      <c r="I43" s="64"/>
      <c r="J43" s="62"/>
      <c r="K43" s="25"/>
    </row>
    <row r="44" spans="1:11" x14ac:dyDescent="0.2">
      <c r="A44" s="11" t="str">
        <f>IF('CF Request'!B47="project",'CF Request'!A47,"")</f>
        <v/>
      </c>
      <c r="B44" s="11" t="str">
        <f>IF('CF Request'!B47="project",+'CF Request'!G47,"")</f>
        <v/>
      </c>
      <c r="C44" s="11" t="str">
        <f>IF('CF Request'!B47="project",+'CF Request'!K47,"")</f>
        <v/>
      </c>
      <c r="D44" s="64"/>
      <c r="E44" s="62"/>
      <c r="F44" s="62"/>
      <c r="G44" s="66"/>
      <c r="H44" s="62"/>
      <c r="I44" s="64"/>
      <c r="J44" s="62"/>
      <c r="K44" s="25"/>
    </row>
    <row r="45" spans="1:11" x14ac:dyDescent="0.2">
      <c r="A45" s="11" t="str">
        <f>IF('CF Request'!B48="project",'CF Request'!A48,"")</f>
        <v/>
      </c>
      <c r="B45" s="11" t="str">
        <f>IF('CF Request'!B48="project",+'CF Request'!G48,"")</f>
        <v/>
      </c>
      <c r="C45" s="11" t="str">
        <f>IF('CF Request'!B48="project",+'CF Request'!K48,"")</f>
        <v/>
      </c>
      <c r="D45" s="64"/>
      <c r="E45" s="62"/>
      <c r="F45" s="62"/>
      <c r="G45" s="66"/>
      <c r="H45" s="62"/>
      <c r="I45" s="64"/>
      <c r="J45" s="62"/>
      <c r="K45" s="25"/>
    </row>
    <row r="46" spans="1:11" x14ac:dyDescent="0.2">
      <c r="A46" s="11" t="str">
        <f>IF('CF Request'!B49="project",'CF Request'!A49,"")</f>
        <v/>
      </c>
      <c r="B46" s="11" t="str">
        <f>IF('CF Request'!B49="project",+'CF Request'!G49,"")</f>
        <v/>
      </c>
      <c r="C46" s="11" t="str">
        <f>IF('CF Request'!B49="project",+'CF Request'!K49,"")</f>
        <v/>
      </c>
      <c r="D46" s="64"/>
      <c r="E46" s="62"/>
      <c r="F46" s="62"/>
      <c r="G46" s="66"/>
      <c r="H46" s="62"/>
      <c r="I46" s="64"/>
      <c r="J46" s="62"/>
      <c r="K46" s="25"/>
    </row>
    <row r="47" spans="1:11" x14ac:dyDescent="0.2">
      <c r="A47" s="11" t="str">
        <f>IF('CF Request'!B50="project",'CF Request'!A50,"")</f>
        <v/>
      </c>
      <c r="B47" s="11" t="str">
        <f>IF('CF Request'!B50="project",+'CF Request'!G50,"")</f>
        <v/>
      </c>
      <c r="C47" s="11" t="str">
        <f>IF('CF Request'!B50="project",+'CF Request'!K50,"")</f>
        <v/>
      </c>
      <c r="D47" s="64"/>
      <c r="E47" s="62"/>
      <c r="F47" s="62"/>
      <c r="G47" s="66"/>
      <c r="H47" s="62"/>
      <c r="I47" s="64"/>
      <c r="J47" s="62"/>
      <c r="K47" s="25"/>
    </row>
    <row r="48" spans="1:11" x14ac:dyDescent="0.2">
      <c r="A48" s="11" t="str">
        <f>IF('CF Request'!B51="project",'CF Request'!A51,"")</f>
        <v/>
      </c>
      <c r="B48" s="11" t="str">
        <f>IF('CF Request'!B51="project",+'CF Request'!G51,"")</f>
        <v/>
      </c>
      <c r="C48" s="11" t="str">
        <f>IF('CF Request'!B51="project",+'CF Request'!K51,"")</f>
        <v/>
      </c>
      <c r="D48" s="64"/>
      <c r="E48" s="62"/>
      <c r="F48" s="62"/>
      <c r="G48" s="66"/>
      <c r="H48" s="62"/>
      <c r="I48" s="64"/>
      <c r="J48" s="62"/>
      <c r="K48" s="25"/>
    </row>
    <row r="49" spans="1:11" x14ac:dyDescent="0.2">
      <c r="A49" s="11" t="str">
        <f>IF('CF Request'!B52="project",'CF Request'!A52,"")</f>
        <v/>
      </c>
      <c r="B49" s="11" t="str">
        <f>IF('CF Request'!B52="project",+'CF Request'!G52,"")</f>
        <v/>
      </c>
      <c r="C49" s="11" t="str">
        <f>IF('CF Request'!B52="project",+'CF Request'!K52,"")</f>
        <v/>
      </c>
      <c r="D49" s="64"/>
      <c r="E49" s="62"/>
      <c r="F49" s="62"/>
      <c r="G49" s="66"/>
      <c r="H49" s="62"/>
      <c r="I49" s="64"/>
      <c r="J49" s="62"/>
      <c r="K49" s="25"/>
    </row>
    <row r="50" spans="1:11" x14ac:dyDescent="0.2">
      <c r="A50" s="11" t="str">
        <f>IF('CF Request'!B53="project",'CF Request'!A53,"")</f>
        <v/>
      </c>
      <c r="B50" s="11" t="str">
        <f>IF('CF Request'!B53="project",+'CF Request'!G53,"")</f>
        <v/>
      </c>
      <c r="C50" s="11" t="str">
        <f>IF('CF Request'!B53="project",+'CF Request'!K53,"")</f>
        <v/>
      </c>
      <c r="D50" s="64"/>
      <c r="E50" s="62"/>
      <c r="F50" s="62"/>
      <c r="G50" s="66"/>
      <c r="H50" s="62"/>
      <c r="I50" s="64"/>
      <c r="J50" s="62"/>
      <c r="K50" s="25"/>
    </row>
    <row r="51" spans="1:11" x14ac:dyDescent="0.2">
      <c r="A51" s="11" t="str">
        <f>IF('CF Request'!B54="project",'CF Request'!A54,"")</f>
        <v/>
      </c>
      <c r="B51" s="11" t="str">
        <f>IF('CF Request'!B54="project",+'CF Request'!G54,"")</f>
        <v/>
      </c>
      <c r="C51" s="11" t="str">
        <f>IF('CF Request'!B54="project",+'CF Request'!K54,"")</f>
        <v/>
      </c>
      <c r="D51" s="64"/>
      <c r="E51" s="62"/>
      <c r="F51" s="62"/>
      <c r="G51" s="66"/>
      <c r="H51" s="62"/>
      <c r="I51" s="64"/>
      <c r="J51" s="62"/>
      <c r="K51" s="25"/>
    </row>
    <row r="52" spans="1:11" x14ac:dyDescent="0.2">
      <c r="A52" s="11" t="str">
        <f>IF('CF Request'!B55="project",'CF Request'!A55,"")</f>
        <v/>
      </c>
      <c r="B52" s="11" t="str">
        <f>IF('CF Request'!B55="project",+'CF Request'!G55,"")</f>
        <v/>
      </c>
      <c r="C52" s="11" t="str">
        <f>IF('CF Request'!B55="project",+'CF Request'!K55,"")</f>
        <v/>
      </c>
      <c r="D52" s="64"/>
      <c r="E52" s="62"/>
      <c r="F52" s="62"/>
      <c r="G52" s="66"/>
      <c r="H52" s="62"/>
      <c r="I52" s="64"/>
      <c r="J52" s="62"/>
      <c r="K52" s="25"/>
    </row>
    <row r="53" spans="1:11" x14ac:dyDescent="0.2">
      <c r="A53" s="11" t="str">
        <f>IF('CF Request'!B56="project",'CF Request'!A56,"")</f>
        <v/>
      </c>
      <c r="B53" s="11" t="str">
        <f>IF('CF Request'!B56="project",+'CF Request'!G56,"")</f>
        <v/>
      </c>
      <c r="C53" s="11" t="str">
        <f>IF('CF Request'!B56="project",+'CF Request'!K56,"")</f>
        <v/>
      </c>
      <c r="D53" s="64"/>
      <c r="E53" s="62"/>
      <c r="F53" s="62"/>
      <c r="G53" s="66"/>
      <c r="H53" s="62"/>
      <c r="I53" s="64"/>
      <c r="J53" s="62"/>
      <c r="K53" s="25"/>
    </row>
    <row r="54" spans="1:11" x14ac:dyDescent="0.2">
      <c r="A54" s="11" t="str">
        <f>IF('CF Request'!B57="project",'CF Request'!A57,"")</f>
        <v/>
      </c>
      <c r="B54" s="11" t="str">
        <f>IF('CF Request'!B57="project",+'CF Request'!G57,"")</f>
        <v/>
      </c>
      <c r="C54" s="11" t="str">
        <f>IF('CF Request'!B57="project",+'CF Request'!K57,"")</f>
        <v/>
      </c>
      <c r="D54" s="64"/>
      <c r="E54" s="62"/>
      <c r="F54" s="62"/>
      <c r="G54" s="66"/>
      <c r="H54" s="62"/>
      <c r="I54" s="64"/>
      <c r="J54" s="62"/>
      <c r="K54" s="25"/>
    </row>
    <row r="55" spans="1:11" x14ac:dyDescent="0.2">
      <c r="A55" s="11" t="str">
        <f>IF('CF Request'!B58="project",'CF Request'!A58,"")</f>
        <v/>
      </c>
      <c r="B55" s="11" t="str">
        <f>IF('CF Request'!B58="project",+'CF Request'!G58,"")</f>
        <v/>
      </c>
      <c r="C55" s="11" t="str">
        <f>IF('CF Request'!B58="project",+'CF Request'!K58,"")</f>
        <v/>
      </c>
      <c r="D55" s="64"/>
      <c r="E55" s="62"/>
      <c r="F55" s="62"/>
      <c r="G55" s="66"/>
      <c r="H55" s="62"/>
      <c r="I55" s="64"/>
      <c r="J55" s="62"/>
      <c r="K55" s="25"/>
    </row>
    <row r="56" spans="1:11" x14ac:dyDescent="0.2">
      <c r="A56" s="11" t="str">
        <f>IF('CF Request'!B59="project",'CF Request'!A59,"")</f>
        <v/>
      </c>
      <c r="B56" s="11" t="str">
        <f>IF('CF Request'!B59="project",+'CF Request'!G59,"")</f>
        <v/>
      </c>
      <c r="C56" s="11" t="str">
        <f>IF('CF Request'!B59="project",+'CF Request'!K59,"")</f>
        <v/>
      </c>
      <c r="D56" s="64"/>
      <c r="E56" s="62"/>
      <c r="F56" s="62"/>
      <c r="G56" s="66"/>
      <c r="H56" s="62"/>
      <c r="I56" s="64"/>
      <c r="J56" s="62"/>
      <c r="K56" s="25"/>
    </row>
    <row r="57" spans="1:11" x14ac:dyDescent="0.2">
      <c r="A57" s="11" t="str">
        <f>IF('CF Request'!B60="project",'CF Request'!A60,"")</f>
        <v/>
      </c>
      <c r="B57" s="11" t="str">
        <f>IF('CF Request'!B60="project",+'CF Request'!G60,"")</f>
        <v/>
      </c>
      <c r="C57" s="11" t="str">
        <f>IF('CF Request'!B60="project",+'CF Request'!K60,"")</f>
        <v/>
      </c>
      <c r="D57" s="64"/>
      <c r="E57" s="62"/>
      <c r="F57" s="62"/>
      <c r="G57" s="66"/>
      <c r="H57" s="62"/>
      <c r="I57" s="64"/>
      <c r="J57" s="62"/>
      <c r="K57" s="25"/>
    </row>
    <row r="58" spans="1:11" x14ac:dyDescent="0.2">
      <c r="A58" s="11" t="str">
        <f>IF('CF Request'!B61="project",'CF Request'!A61,"")</f>
        <v/>
      </c>
      <c r="B58" s="11" t="str">
        <f>IF('CF Request'!B61="project",+'CF Request'!G61,"")</f>
        <v/>
      </c>
      <c r="C58" s="11" t="str">
        <f>IF('CF Request'!B61="project",+'CF Request'!K61,"")</f>
        <v/>
      </c>
      <c r="D58" s="64"/>
      <c r="E58" s="62"/>
      <c r="F58" s="62"/>
      <c r="G58" s="66"/>
      <c r="H58" s="62"/>
      <c r="I58" s="64"/>
      <c r="J58" s="62"/>
      <c r="K58" s="25"/>
    </row>
    <row r="59" spans="1:11" x14ac:dyDescent="0.2">
      <c r="A59" s="11" t="str">
        <f>IF('CF Request'!B62="project",'CF Request'!A62,"")</f>
        <v/>
      </c>
      <c r="B59" s="11" t="str">
        <f>IF('CF Request'!B62="project",+'CF Request'!G62,"")</f>
        <v/>
      </c>
      <c r="C59" s="11" t="str">
        <f>IF('CF Request'!B62="project",+'CF Request'!K62,"")</f>
        <v/>
      </c>
      <c r="D59" s="64"/>
      <c r="E59" s="62"/>
      <c r="F59" s="62"/>
      <c r="G59" s="66"/>
      <c r="H59" s="62"/>
      <c r="I59" s="64"/>
      <c r="J59" s="62"/>
      <c r="K59" s="25"/>
    </row>
    <row r="60" spans="1:11" x14ac:dyDescent="0.2">
      <c r="A60" s="11" t="str">
        <f>IF('CF Request'!B63="project",'CF Request'!A63,"")</f>
        <v/>
      </c>
      <c r="B60" s="11" t="str">
        <f>IF('CF Request'!B63="project",+'CF Request'!G63,"")</f>
        <v/>
      </c>
      <c r="C60" s="11" t="str">
        <f>IF('CF Request'!B63="project",+'CF Request'!K63,"")</f>
        <v/>
      </c>
      <c r="D60" s="64"/>
      <c r="E60" s="62"/>
      <c r="F60" s="62"/>
      <c r="G60" s="66"/>
      <c r="H60" s="62"/>
      <c r="I60" s="64"/>
      <c r="J60" s="62"/>
      <c r="K60" s="25"/>
    </row>
    <row r="61" spans="1:11" x14ac:dyDescent="0.2">
      <c r="A61" s="11" t="str">
        <f>IF('CF Request'!B64="project",'CF Request'!A64,"")</f>
        <v/>
      </c>
      <c r="B61" s="11" t="str">
        <f>IF('CF Request'!B64="project",+'CF Request'!G64,"")</f>
        <v/>
      </c>
      <c r="C61" s="11" t="str">
        <f>IF('CF Request'!B64="project",+'CF Request'!K64,"")</f>
        <v/>
      </c>
      <c r="D61" s="64"/>
      <c r="E61" s="62"/>
      <c r="F61" s="62"/>
      <c r="G61" s="66"/>
      <c r="H61" s="62"/>
      <c r="I61" s="64"/>
      <c r="J61" s="62"/>
      <c r="K61" s="25"/>
    </row>
    <row r="62" spans="1:11" x14ac:dyDescent="0.2">
      <c r="A62" s="11" t="str">
        <f>IF('CF Request'!B65="project",'CF Request'!A65,"")</f>
        <v/>
      </c>
      <c r="B62" s="11" t="str">
        <f>IF('CF Request'!B65="project",+'CF Request'!G65,"")</f>
        <v/>
      </c>
      <c r="C62" s="11" t="str">
        <f>IF('CF Request'!B65="project",+'CF Request'!K65,"")</f>
        <v/>
      </c>
      <c r="D62" s="64"/>
      <c r="E62" s="62"/>
      <c r="F62" s="62"/>
      <c r="G62" s="66"/>
      <c r="H62" s="62"/>
      <c r="I62" s="64"/>
      <c r="J62" s="62"/>
      <c r="K62" s="25"/>
    </row>
    <row r="63" spans="1:11" x14ac:dyDescent="0.2">
      <c r="A63" s="11" t="str">
        <f>IF('CF Request'!B66="project",'CF Request'!A66,"")</f>
        <v/>
      </c>
      <c r="B63" s="11" t="str">
        <f>IF('CF Request'!B66="project",+'CF Request'!G66,"")</f>
        <v/>
      </c>
      <c r="C63" s="11" t="str">
        <f>IF('CF Request'!B66="project",+'CF Request'!K66,"")</f>
        <v/>
      </c>
      <c r="D63" s="64"/>
      <c r="E63" s="62"/>
      <c r="F63" s="62"/>
      <c r="G63" s="66"/>
      <c r="H63" s="62"/>
      <c r="I63" s="64"/>
      <c r="J63" s="62"/>
      <c r="K63" s="25"/>
    </row>
    <row r="64" spans="1:11" x14ac:dyDescent="0.2">
      <c r="A64" s="11" t="str">
        <f>IF('CF Request'!B67="project",'CF Request'!A67,"")</f>
        <v/>
      </c>
      <c r="B64" s="11" t="str">
        <f>IF('CF Request'!B67="project",+'CF Request'!G67,"")</f>
        <v/>
      </c>
      <c r="C64" s="11" t="str">
        <f>IF('CF Request'!B67="project",+'CF Request'!K67,"")</f>
        <v/>
      </c>
      <c r="D64" s="64"/>
      <c r="E64" s="62"/>
      <c r="F64" s="62"/>
      <c r="G64" s="66"/>
      <c r="H64" s="62"/>
      <c r="I64" s="64"/>
      <c r="J64" s="62"/>
      <c r="K64" s="25"/>
    </row>
    <row r="65" spans="1:11" x14ac:dyDescent="0.2">
      <c r="A65" s="11" t="str">
        <f>IF('CF Request'!B68="project",'CF Request'!A68,"")</f>
        <v/>
      </c>
      <c r="B65" s="11" t="str">
        <f>IF('CF Request'!B68="project",+'CF Request'!G68,"")</f>
        <v/>
      </c>
      <c r="C65" s="11" t="str">
        <f>IF('CF Request'!B68="project",+'CF Request'!K68,"")</f>
        <v/>
      </c>
      <c r="D65" s="64"/>
      <c r="E65" s="62"/>
      <c r="F65" s="62"/>
      <c r="G65" s="66"/>
      <c r="H65" s="62"/>
      <c r="I65" s="64"/>
      <c r="J65" s="62"/>
      <c r="K65" s="25"/>
    </row>
  </sheetData>
  <sheetProtection algorithmName="SHA-512" hashValue="YdHnHv/tbtjFOLVQA9lMwh+uUquecoRPaS96QuE173XNOdU0Jji7LkzEkyqGCEpdF4+c5+sFSydHz1YhcUUCSw==" saltValue="o3ZxacjD1fD1XKQ3zM2OOw==" spinCount="100000" sheet="1"/>
  <protectedRanges>
    <protectedRange sqref="D16:K65" name="Range2"/>
  </protectedRanges>
  <mergeCells count="8">
    <mergeCell ref="A2:F2"/>
    <mergeCell ref="C11:D11"/>
    <mergeCell ref="C5:D5"/>
    <mergeCell ref="C6:D6"/>
    <mergeCell ref="C7:D7"/>
    <mergeCell ref="C8:D8"/>
    <mergeCell ref="C9:D9"/>
    <mergeCell ref="C10:D10"/>
  </mergeCells>
  <phoneticPr fontId="7" type="noConversion"/>
  <dataValidations count="2">
    <dataValidation type="list" allowBlank="1" showInputMessage="1" showErrorMessage="1" error="Please select &quot;Yes&quot; or &quot;No&quot;." sqref="D16:D70">
      <formula1>YN</formula1>
    </dataValidation>
    <dataValidation type="list" allowBlank="1" showInputMessage="1" showErrorMessage="1" sqref="I16:I65">
      <formula1>OC</formula1>
    </dataValidation>
  </dataValidations>
  <hyperlinks>
    <hyperlink ref="C3" r:id="rId1"/>
  </hyperlinks>
  <pageMargins left="0.75" right="0.75" top="0.5" bottom="0.5" header="0.5" footer="0.5"/>
  <pageSetup paperSize="5" fitToHeight="2" orientation="landscape"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0"/>
  <sheetViews>
    <sheetView zoomScaleNormal="100" workbookViewId="0">
      <selection activeCell="G3" sqref="G3"/>
    </sheetView>
  </sheetViews>
  <sheetFormatPr defaultRowHeight="12.75" x14ac:dyDescent="0.2"/>
  <cols>
    <col min="3" max="3" width="12.140625" bestFit="1" customWidth="1"/>
    <col min="5" max="5" width="9.7109375" customWidth="1"/>
    <col min="6" max="6" width="19.85546875" customWidth="1"/>
    <col min="8" max="8" width="12.28515625" customWidth="1"/>
    <col min="9" max="9" width="11.7109375" customWidth="1"/>
    <col min="10" max="10" width="13" hidden="1" customWidth="1"/>
  </cols>
  <sheetData>
    <row r="1" spans="1:10" ht="18" x14ac:dyDescent="0.25">
      <c r="A1" s="1" t="s">
        <v>68</v>
      </c>
      <c r="I1" s="57" t="s">
        <v>71</v>
      </c>
    </row>
    <row r="2" spans="1:10" ht="64.900000000000006" customHeight="1" x14ac:dyDescent="0.2">
      <c r="A2" s="90" t="s">
        <v>69</v>
      </c>
      <c r="B2" s="90"/>
      <c r="C2" s="90"/>
      <c r="D2" s="90"/>
      <c r="E2" s="90"/>
      <c r="F2" s="90"/>
    </row>
    <row r="3" spans="1:10" x14ac:dyDescent="0.2">
      <c r="A3" s="38"/>
      <c r="B3" s="38"/>
      <c r="C3" s="38"/>
      <c r="D3" s="38"/>
      <c r="E3" s="38"/>
      <c r="F3" s="38"/>
    </row>
    <row r="4" spans="1:10" x14ac:dyDescent="0.2">
      <c r="B4" s="55" t="s">
        <v>64</v>
      </c>
      <c r="C4" s="54" t="s">
        <v>66</v>
      </c>
    </row>
    <row r="5" spans="1:10" ht="13.5" thickBot="1" x14ac:dyDescent="0.25">
      <c r="A5" s="38"/>
      <c r="B5" s="38"/>
      <c r="C5" s="38"/>
      <c r="D5" s="38"/>
      <c r="E5" s="38"/>
      <c r="F5" s="38"/>
    </row>
    <row r="6" spans="1:10" ht="16.5" thickBot="1" x14ac:dyDescent="0.25">
      <c r="C6" s="8"/>
      <c r="D6" s="82" t="s">
        <v>55</v>
      </c>
      <c r="E6" s="92"/>
      <c r="F6" s="83"/>
      <c r="G6" s="47"/>
      <c r="H6" s="50"/>
    </row>
    <row r="7" spans="1:10" ht="16.5" thickBot="1" x14ac:dyDescent="0.3">
      <c r="C7" s="45" t="s">
        <v>11</v>
      </c>
      <c r="D7" s="86">
        <f>'CF Request'!C5</f>
        <v>0</v>
      </c>
      <c r="E7" s="91"/>
      <c r="F7" s="85"/>
      <c r="G7" s="48"/>
      <c r="H7" s="51"/>
    </row>
    <row r="8" spans="1:10" ht="16.5" thickBot="1" x14ac:dyDescent="0.3">
      <c r="C8" s="45" t="s">
        <v>8</v>
      </c>
      <c r="D8" s="86">
        <f>'CF Request'!C6</f>
        <v>0</v>
      </c>
      <c r="E8" s="91"/>
      <c r="F8" s="85"/>
      <c r="G8" s="48"/>
      <c r="H8" s="77" t="s">
        <v>73</v>
      </c>
      <c r="I8" s="77"/>
    </row>
    <row r="9" spans="1:10" ht="16.5" thickBot="1" x14ac:dyDescent="0.3">
      <c r="C9" s="45" t="s">
        <v>9</v>
      </c>
      <c r="D9" s="86">
        <f>'CF Request'!C7</f>
        <v>0</v>
      </c>
      <c r="E9" s="91"/>
      <c r="F9" s="85"/>
      <c r="G9" s="48"/>
      <c r="H9" s="67"/>
      <c r="I9" s="69" t="s">
        <v>74</v>
      </c>
    </row>
    <row r="10" spans="1:10" ht="16.5" thickBot="1" x14ac:dyDescent="0.3">
      <c r="C10" s="45" t="s">
        <v>0</v>
      </c>
      <c r="D10" s="86">
        <f>'CF Request'!C8</f>
        <v>0</v>
      </c>
      <c r="E10" s="91"/>
      <c r="F10" s="85"/>
      <c r="G10" s="48"/>
      <c r="H10" s="68"/>
      <c r="I10" s="69" t="s">
        <v>75</v>
      </c>
    </row>
    <row r="11" spans="1:10" ht="16.5" thickBot="1" x14ac:dyDescent="0.3">
      <c r="C11" s="45" t="s">
        <v>1</v>
      </c>
      <c r="D11" s="86">
        <f>'CF Request'!C9</f>
        <v>0</v>
      </c>
      <c r="E11" s="91"/>
      <c r="F11" s="85"/>
      <c r="G11" s="48"/>
      <c r="H11" s="51"/>
    </row>
    <row r="12" spans="1:10" ht="16.5" thickBot="1" x14ac:dyDescent="0.3">
      <c r="C12" s="45" t="s">
        <v>2</v>
      </c>
      <c r="D12" s="86">
        <f>'CF Request'!C10</f>
        <v>0</v>
      </c>
      <c r="E12" s="91"/>
      <c r="F12" s="85"/>
      <c r="G12" s="48"/>
      <c r="H12" s="51"/>
    </row>
    <row r="13" spans="1:10" x14ac:dyDescent="0.2">
      <c r="A13" s="38"/>
      <c r="B13" s="38"/>
      <c r="C13" s="38"/>
      <c r="D13" s="38"/>
      <c r="E13" s="38"/>
      <c r="F13" s="38"/>
    </row>
    <row r="14" spans="1:10" ht="13.5" thickBot="1" x14ac:dyDescent="0.25">
      <c r="B14" s="15"/>
      <c r="C14" s="15"/>
      <c r="D14" s="15"/>
      <c r="E14" s="15"/>
      <c r="F14" s="15"/>
    </row>
    <row r="15" spans="1:10" ht="30.75" thickBot="1" x14ac:dyDescent="0.3">
      <c r="A15" s="44" t="s">
        <v>23</v>
      </c>
      <c r="B15" s="44" t="s">
        <v>45</v>
      </c>
      <c r="C15" s="44" t="s">
        <v>46</v>
      </c>
      <c r="D15" s="44" t="s">
        <v>17</v>
      </c>
      <c r="E15" s="44" t="s">
        <v>19</v>
      </c>
      <c r="F15" s="44" t="s">
        <v>18</v>
      </c>
      <c r="G15" s="44" t="s">
        <v>20</v>
      </c>
      <c r="H15" s="44" t="s">
        <v>63</v>
      </c>
      <c r="I15" s="44" t="s">
        <v>47</v>
      </c>
      <c r="J15" s="17"/>
    </row>
    <row r="16" spans="1:10" x14ac:dyDescent="0.2">
      <c r="A16" s="42"/>
      <c r="B16" s="43"/>
      <c r="C16" s="43"/>
      <c r="D16" s="43"/>
      <c r="E16" s="43"/>
      <c r="F16" s="43"/>
      <c r="G16" s="43"/>
      <c r="H16" s="52"/>
      <c r="I16" s="43"/>
      <c r="J16" s="18" t="str">
        <f>IF(I16&lt;&gt;"",C16,"")</f>
        <v/>
      </c>
    </row>
    <row r="17" spans="1:10" x14ac:dyDescent="0.2">
      <c r="A17" s="42"/>
      <c r="B17" s="36"/>
      <c r="C17" s="36"/>
      <c r="D17" s="36"/>
      <c r="E17" s="36"/>
      <c r="F17" s="36"/>
      <c r="G17" s="36"/>
      <c r="H17" s="52"/>
      <c r="I17" s="36"/>
      <c r="J17" s="18" t="str">
        <f t="shared" ref="J17:J80" si="0">IF(I17&lt;&gt;"",C17,"")</f>
        <v/>
      </c>
    </row>
    <row r="18" spans="1:10" x14ac:dyDescent="0.2">
      <c r="A18" s="42"/>
      <c r="B18" s="36"/>
      <c r="C18" s="36"/>
      <c r="D18" s="36"/>
      <c r="E18" s="36"/>
      <c r="F18" s="36"/>
      <c r="G18" s="36"/>
      <c r="H18" s="52"/>
      <c r="I18" s="36"/>
      <c r="J18" s="18" t="str">
        <f t="shared" si="0"/>
        <v/>
      </c>
    </row>
    <row r="19" spans="1:10" x14ac:dyDescent="0.2">
      <c r="A19" s="42"/>
      <c r="B19" s="36"/>
      <c r="C19" s="36"/>
      <c r="D19" s="36"/>
      <c r="E19" s="36"/>
      <c r="F19" s="36"/>
      <c r="G19" s="36"/>
      <c r="H19" s="52"/>
      <c r="I19" s="36"/>
      <c r="J19" s="18" t="str">
        <f t="shared" si="0"/>
        <v/>
      </c>
    </row>
    <row r="20" spans="1:10" x14ac:dyDescent="0.2">
      <c r="A20" s="42"/>
      <c r="B20" s="36"/>
      <c r="C20" s="36"/>
      <c r="D20" s="36"/>
      <c r="E20" s="36"/>
      <c r="F20" s="36"/>
      <c r="G20" s="36"/>
      <c r="H20" s="52"/>
      <c r="I20" s="36"/>
      <c r="J20" s="18" t="str">
        <f t="shared" si="0"/>
        <v/>
      </c>
    </row>
    <row r="21" spans="1:10" x14ac:dyDescent="0.2">
      <c r="A21" s="42"/>
      <c r="B21" s="36"/>
      <c r="C21" s="36"/>
      <c r="D21" s="36"/>
      <c r="E21" s="36"/>
      <c r="F21" s="36"/>
      <c r="G21" s="36"/>
      <c r="H21" s="52"/>
      <c r="I21" s="36"/>
      <c r="J21" s="18" t="str">
        <f t="shared" si="0"/>
        <v/>
      </c>
    </row>
    <row r="22" spans="1:10" x14ac:dyDescent="0.2">
      <c r="A22" s="42"/>
      <c r="B22" s="36"/>
      <c r="C22" s="36"/>
      <c r="D22" s="36"/>
      <c r="E22" s="36"/>
      <c r="F22" s="36"/>
      <c r="G22" s="36"/>
      <c r="H22" s="52"/>
      <c r="I22" s="36"/>
      <c r="J22" s="18" t="str">
        <f t="shared" si="0"/>
        <v/>
      </c>
    </row>
    <row r="23" spans="1:10" x14ac:dyDescent="0.2">
      <c r="A23" s="42"/>
      <c r="B23" s="36"/>
      <c r="C23" s="36"/>
      <c r="D23" s="36"/>
      <c r="E23" s="36"/>
      <c r="F23" s="36"/>
      <c r="G23" s="36"/>
      <c r="H23" s="52"/>
      <c r="I23" s="36"/>
      <c r="J23" s="18" t="str">
        <f t="shared" si="0"/>
        <v/>
      </c>
    </row>
    <row r="24" spans="1:10" x14ac:dyDescent="0.2">
      <c r="A24" s="42"/>
      <c r="B24" s="36"/>
      <c r="C24" s="36"/>
      <c r="D24" s="36"/>
      <c r="E24" s="36"/>
      <c r="F24" s="36"/>
      <c r="G24" s="36"/>
      <c r="H24" s="52"/>
      <c r="I24" s="36"/>
      <c r="J24" s="18" t="str">
        <f t="shared" si="0"/>
        <v/>
      </c>
    </row>
    <row r="25" spans="1:10" x14ac:dyDescent="0.2">
      <c r="A25" s="42"/>
      <c r="B25" s="36"/>
      <c r="C25" s="36"/>
      <c r="D25" s="36"/>
      <c r="E25" s="36"/>
      <c r="F25" s="36"/>
      <c r="G25" s="36"/>
      <c r="H25" s="52"/>
      <c r="I25" s="36"/>
      <c r="J25" s="18" t="str">
        <f t="shared" si="0"/>
        <v/>
      </c>
    </row>
    <row r="26" spans="1:10" x14ac:dyDescent="0.2">
      <c r="A26" s="42"/>
      <c r="B26" s="36"/>
      <c r="C26" s="36"/>
      <c r="D26" s="36"/>
      <c r="E26" s="36"/>
      <c r="F26" s="36"/>
      <c r="G26" s="36"/>
      <c r="H26" s="52"/>
      <c r="I26" s="36"/>
      <c r="J26" s="18" t="str">
        <f t="shared" si="0"/>
        <v/>
      </c>
    </row>
    <row r="27" spans="1:10" x14ac:dyDescent="0.2">
      <c r="A27" s="42"/>
      <c r="B27" s="36"/>
      <c r="C27" s="36"/>
      <c r="D27" s="36"/>
      <c r="E27" s="36"/>
      <c r="F27" s="36"/>
      <c r="G27" s="36"/>
      <c r="H27" s="52"/>
      <c r="I27" s="36"/>
      <c r="J27" s="18" t="str">
        <f t="shared" si="0"/>
        <v/>
      </c>
    </row>
    <row r="28" spans="1:10" x14ac:dyDescent="0.2">
      <c r="A28" s="42"/>
      <c r="B28" s="36"/>
      <c r="C28" s="36"/>
      <c r="D28" s="36"/>
      <c r="E28" s="36"/>
      <c r="F28" s="36"/>
      <c r="G28" s="36"/>
      <c r="H28" s="52"/>
      <c r="I28" s="36"/>
      <c r="J28" s="18" t="str">
        <f t="shared" si="0"/>
        <v/>
      </c>
    </row>
    <row r="29" spans="1:10" x14ac:dyDescent="0.2">
      <c r="A29" s="42"/>
      <c r="B29" s="36"/>
      <c r="C29" s="36"/>
      <c r="D29" s="36"/>
      <c r="E29" s="36"/>
      <c r="F29" s="36"/>
      <c r="G29" s="36"/>
      <c r="H29" s="52"/>
      <c r="I29" s="36"/>
      <c r="J29" s="18" t="str">
        <f t="shared" si="0"/>
        <v/>
      </c>
    </row>
    <row r="30" spans="1:10" x14ac:dyDescent="0.2">
      <c r="A30" s="42"/>
      <c r="B30" s="36"/>
      <c r="C30" s="36"/>
      <c r="D30" s="36"/>
      <c r="E30" s="36"/>
      <c r="F30" s="36"/>
      <c r="G30" s="36"/>
      <c r="H30" s="52"/>
      <c r="I30" s="36"/>
      <c r="J30" s="18" t="str">
        <f t="shared" si="0"/>
        <v/>
      </c>
    </row>
    <row r="31" spans="1:10" x14ac:dyDescent="0.2">
      <c r="A31" s="42"/>
      <c r="B31" s="36"/>
      <c r="C31" s="36"/>
      <c r="D31" s="36"/>
      <c r="E31" s="36"/>
      <c r="F31" s="36"/>
      <c r="G31" s="36"/>
      <c r="H31" s="52"/>
      <c r="I31" s="36"/>
      <c r="J31" s="18" t="str">
        <f t="shared" si="0"/>
        <v/>
      </c>
    </row>
    <row r="32" spans="1:10" x14ac:dyDescent="0.2">
      <c r="A32" s="42"/>
      <c r="B32" s="36"/>
      <c r="C32" s="36"/>
      <c r="D32" s="36"/>
      <c r="E32" s="36"/>
      <c r="F32" s="36"/>
      <c r="G32" s="36"/>
      <c r="H32" s="52"/>
      <c r="I32" s="36"/>
      <c r="J32" s="18" t="str">
        <f t="shared" si="0"/>
        <v/>
      </c>
    </row>
    <row r="33" spans="1:10" x14ac:dyDescent="0.2">
      <c r="A33" s="42"/>
      <c r="B33" s="36"/>
      <c r="C33" s="36"/>
      <c r="D33" s="36"/>
      <c r="E33" s="36"/>
      <c r="F33" s="36"/>
      <c r="G33" s="36"/>
      <c r="H33" s="52"/>
      <c r="I33" s="36"/>
      <c r="J33" s="18" t="str">
        <f t="shared" si="0"/>
        <v/>
      </c>
    </row>
    <row r="34" spans="1:10" x14ac:dyDescent="0.2">
      <c r="A34" s="42"/>
      <c r="B34" s="36"/>
      <c r="C34" s="36"/>
      <c r="D34" s="36"/>
      <c r="E34" s="36"/>
      <c r="F34" s="36"/>
      <c r="G34" s="36"/>
      <c r="H34" s="52"/>
      <c r="I34" s="36"/>
      <c r="J34" s="18" t="str">
        <f t="shared" si="0"/>
        <v/>
      </c>
    </row>
    <row r="35" spans="1:10" x14ac:dyDescent="0.2">
      <c r="A35" s="42"/>
      <c r="B35" s="36"/>
      <c r="C35" s="36"/>
      <c r="D35" s="36"/>
      <c r="E35" s="36"/>
      <c r="F35" s="36"/>
      <c r="G35" s="36"/>
      <c r="H35" s="52"/>
      <c r="I35" s="36"/>
      <c r="J35" s="18" t="str">
        <f t="shared" si="0"/>
        <v/>
      </c>
    </row>
    <row r="36" spans="1:10" x14ac:dyDescent="0.2">
      <c r="A36" s="42"/>
      <c r="B36" s="36"/>
      <c r="C36" s="36"/>
      <c r="D36" s="36"/>
      <c r="E36" s="36"/>
      <c r="F36" s="36"/>
      <c r="G36" s="36"/>
      <c r="H36" s="52"/>
      <c r="I36" s="36"/>
      <c r="J36" s="18" t="str">
        <f t="shared" si="0"/>
        <v/>
      </c>
    </row>
    <row r="37" spans="1:10" x14ac:dyDescent="0.2">
      <c r="A37" s="42"/>
      <c r="B37" s="36"/>
      <c r="C37" s="36"/>
      <c r="D37" s="36"/>
      <c r="E37" s="36"/>
      <c r="F37" s="36"/>
      <c r="G37" s="36"/>
      <c r="H37" s="52"/>
      <c r="I37" s="36"/>
      <c r="J37" s="18" t="str">
        <f t="shared" si="0"/>
        <v/>
      </c>
    </row>
    <row r="38" spans="1:10" x14ac:dyDescent="0.2">
      <c r="A38" s="42"/>
      <c r="B38" s="36"/>
      <c r="C38" s="36"/>
      <c r="D38" s="36"/>
      <c r="E38" s="36"/>
      <c r="F38" s="36"/>
      <c r="G38" s="36"/>
      <c r="H38" s="52"/>
      <c r="I38" s="36"/>
      <c r="J38" s="18" t="str">
        <f t="shared" si="0"/>
        <v/>
      </c>
    </row>
    <row r="39" spans="1:10" x14ac:dyDescent="0.2">
      <c r="A39" s="42"/>
      <c r="B39" s="36"/>
      <c r="C39" s="36"/>
      <c r="D39" s="36"/>
      <c r="E39" s="36"/>
      <c r="F39" s="36"/>
      <c r="G39" s="36"/>
      <c r="H39" s="52"/>
      <c r="I39" s="36"/>
      <c r="J39" s="18" t="str">
        <f t="shared" si="0"/>
        <v/>
      </c>
    </row>
    <row r="40" spans="1:10" x14ac:dyDescent="0.2">
      <c r="A40" s="42"/>
      <c r="B40" s="36"/>
      <c r="C40" s="36"/>
      <c r="D40" s="36"/>
      <c r="E40" s="36"/>
      <c r="F40" s="36"/>
      <c r="G40" s="36"/>
      <c r="H40" s="52"/>
      <c r="I40" s="36"/>
      <c r="J40" s="18" t="str">
        <f t="shared" si="0"/>
        <v/>
      </c>
    </row>
    <row r="41" spans="1:10" x14ac:dyDescent="0.2">
      <c r="A41" s="42"/>
      <c r="B41" s="36"/>
      <c r="C41" s="36"/>
      <c r="D41" s="36"/>
      <c r="E41" s="36"/>
      <c r="F41" s="36"/>
      <c r="G41" s="36"/>
      <c r="H41" s="52"/>
      <c r="I41" s="36"/>
      <c r="J41" s="18" t="str">
        <f t="shared" si="0"/>
        <v/>
      </c>
    </row>
    <row r="42" spans="1:10" x14ac:dyDescent="0.2">
      <c r="A42" s="42"/>
      <c r="B42" s="36"/>
      <c r="C42" s="36"/>
      <c r="D42" s="36"/>
      <c r="E42" s="36"/>
      <c r="F42" s="36"/>
      <c r="G42" s="36"/>
      <c r="H42" s="52"/>
      <c r="I42" s="36"/>
      <c r="J42" s="18" t="str">
        <f t="shared" si="0"/>
        <v/>
      </c>
    </row>
    <row r="43" spans="1:10" x14ac:dyDescent="0.2">
      <c r="A43" s="42"/>
      <c r="B43" s="36"/>
      <c r="C43" s="36"/>
      <c r="D43" s="36"/>
      <c r="E43" s="36"/>
      <c r="F43" s="36"/>
      <c r="G43" s="36"/>
      <c r="H43" s="52"/>
      <c r="I43" s="36"/>
      <c r="J43" s="18" t="str">
        <f t="shared" si="0"/>
        <v/>
      </c>
    </row>
    <row r="44" spans="1:10" x14ac:dyDescent="0.2">
      <c r="A44" s="42"/>
      <c r="B44" s="36"/>
      <c r="C44" s="36"/>
      <c r="D44" s="36"/>
      <c r="E44" s="36"/>
      <c r="F44" s="36"/>
      <c r="G44" s="36"/>
      <c r="H44" s="52"/>
      <c r="I44" s="36"/>
      <c r="J44" s="18" t="str">
        <f t="shared" si="0"/>
        <v/>
      </c>
    </row>
    <row r="45" spans="1:10" x14ac:dyDescent="0.2">
      <c r="A45" s="42"/>
      <c r="B45" s="36"/>
      <c r="C45" s="36"/>
      <c r="D45" s="36"/>
      <c r="E45" s="36"/>
      <c r="F45" s="36"/>
      <c r="G45" s="36"/>
      <c r="H45" s="52"/>
      <c r="I45" s="36"/>
      <c r="J45" s="18" t="str">
        <f t="shared" si="0"/>
        <v/>
      </c>
    </row>
    <row r="46" spans="1:10" x14ac:dyDescent="0.2">
      <c r="A46" s="42"/>
      <c r="B46" s="36"/>
      <c r="C46" s="36"/>
      <c r="D46" s="36"/>
      <c r="E46" s="36"/>
      <c r="F46" s="36"/>
      <c r="G46" s="36"/>
      <c r="H46" s="52"/>
      <c r="I46" s="36"/>
      <c r="J46" s="18" t="str">
        <f t="shared" si="0"/>
        <v/>
      </c>
    </row>
    <row r="47" spans="1:10" x14ac:dyDescent="0.2">
      <c r="A47" s="42"/>
      <c r="B47" s="36"/>
      <c r="C47" s="36"/>
      <c r="D47" s="36"/>
      <c r="E47" s="36"/>
      <c r="F47" s="36"/>
      <c r="G47" s="36"/>
      <c r="H47" s="52"/>
      <c r="I47" s="36"/>
      <c r="J47" s="18" t="str">
        <f t="shared" si="0"/>
        <v/>
      </c>
    </row>
    <row r="48" spans="1:10" x14ac:dyDescent="0.2">
      <c r="A48" s="42"/>
      <c r="B48" s="36"/>
      <c r="C48" s="36"/>
      <c r="D48" s="36"/>
      <c r="E48" s="36"/>
      <c r="F48" s="36"/>
      <c r="G48" s="36"/>
      <c r="H48" s="52"/>
      <c r="I48" s="36"/>
      <c r="J48" s="18" t="str">
        <f t="shared" si="0"/>
        <v/>
      </c>
    </row>
    <row r="49" spans="1:10" x14ac:dyDescent="0.2">
      <c r="A49" s="42"/>
      <c r="B49" s="36"/>
      <c r="C49" s="36"/>
      <c r="D49" s="36"/>
      <c r="E49" s="36"/>
      <c r="F49" s="36"/>
      <c r="G49" s="36"/>
      <c r="H49" s="52"/>
      <c r="I49" s="36"/>
      <c r="J49" s="18" t="str">
        <f t="shared" si="0"/>
        <v/>
      </c>
    </row>
    <row r="50" spans="1:10" x14ac:dyDescent="0.2">
      <c r="A50" s="42"/>
      <c r="B50" s="36"/>
      <c r="C50" s="36"/>
      <c r="D50" s="36"/>
      <c r="E50" s="36"/>
      <c r="F50" s="36"/>
      <c r="G50" s="36"/>
      <c r="H50" s="52"/>
      <c r="I50" s="36"/>
      <c r="J50" s="18" t="str">
        <f t="shared" si="0"/>
        <v/>
      </c>
    </row>
    <row r="51" spans="1:10" x14ac:dyDescent="0.2">
      <c r="A51" s="42"/>
      <c r="B51" s="36"/>
      <c r="C51" s="36"/>
      <c r="D51" s="36"/>
      <c r="E51" s="36"/>
      <c r="F51" s="36"/>
      <c r="G51" s="36"/>
      <c r="H51" s="52"/>
      <c r="I51" s="36"/>
      <c r="J51" s="18" t="str">
        <f t="shared" si="0"/>
        <v/>
      </c>
    </row>
    <row r="52" spans="1:10" x14ac:dyDescent="0.2">
      <c r="A52" s="42"/>
      <c r="B52" s="36"/>
      <c r="C52" s="36"/>
      <c r="D52" s="36"/>
      <c r="E52" s="36"/>
      <c r="F52" s="36"/>
      <c r="G52" s="36"/>
      <c r="H52" s="52"/>
      <c r="I52" s="36"/>
      <c r="J52" s="18" t="str">
        <f t="shared" si="0"/>
        <v/>
      </c>
    </row>
    <row r="53" spans="1:10" x14ac:dyDescent="0.2">
      <c r="A53" s="42"/>
      <c r="B53" s="36"/>
      <c r="C53" s="36"/>
      <c r="D53" s="36"/>
      <c r="E53" s="36"/>
      <c r="F53" s="36"/>
      <c r="G53" s="36"/>
      <c r="H53" s="52"/>
      <c r="I53" s="36"/>
      <c r="J53" s="18" t="str">
        <f t="shared" si="0"/>
        <v/>
      </c>
    </row>
    <row r="54" spans="1:10" x14ac:dyDescent="0.2">
      <c r="A54" s="42"/>
      <c r="B54" s="36"/>
      <c r="C54" s="36"/>
      <c r="D54" s="36"/>
      <c r="E54" s="36"/>
      <c r="F54" s="36"/>
      <c r="G54" s="36"/>
      <c r="H54" s="52"/>
      <c r="I54" s="36"/>
      <c r="J54" s="18" t="str">
        <f t="shared" si="0"/>
        <v/>
      </c>
    </row>
    <row r="55" spans="1:10" x14ac:dyDescent="0.2">
      <c r="A55" s="42"/>
      <c r="B55" s="36"/>
      <c r="C55" s="36"/>
      <c r="D55" s="36"/>
      <c r="E55" s="36"/>
      <c r="F55" s="36"/>
      <c r="G55" s="36"/>
      <c r="H55" s="52"/>
      <c r="I55" s="36"/>
      <c r="J55" s="18" t="str">
        <f t="shared" si="0"/>
        <v/>
      </c>
    </row>
    <row r="56" spans="1:10" x14ac:dyDescent="0.2">
      <c r="A56" s="42"/>
      <c r="B56" s="36"/>
      <c r="C56" s="36"/>
      <c r="D56" s="36"/>
      <c r="E56" s="36"/>
      <c r="F56" s="36"/>
      <c r="G56" s="36"/>
      <c r="H56" s="52"/>
      <c r="I56" s="36"/>
      <c r="J56" s="18" t="str">
        <f t="shared" si="0"/>
        <v/>
      </c>
    </row>
    <row r="57" spans="1:10" x14ac:dyDescent="0.2">
      <c r="A57" s="42"/>
      <c r="B57" s="36"/>
      <c r="C57" s="36"/>
      <c r="D57" s="36"/>
      <c r="E57" s="36"/>
      <c r="F57" s="36"/>
      <c r="G57" s="36"/>
      <c r="H57" s="52"/>
      <c r="I57" s="36"/>
      <c r="J57" s="18" t="str">
        <f t="shared" si="0"/>
        <v/>
      </c>
    </row>
    <row r="58" spans="1:10" x14ac:dyDescent="0.2">
      <c r="A58" s="42"/>
      <c r="B58" s="36"/>
      <c r="C58" s="36"/>
      <c r="D58" s="36"/>
      <c r="E58" s="36"/>
      <c r="F58" s="36"/>
      <c r="G58" s="36"/>
      <c r="H58" s="52"/>
      <c r="I58" s="36"/>
      <c r="J58" s="18" t="str">
        <f t="shared" si="0"/>
        <v/>
      </c>
    </row>
    <row r="59" spans="1:10" x14ac:dyDescent="0.2">
      <c r="A59" s="42"/>
      <c r="B59" s="36"/>
      <c r="C59" s="36"/>
      <c r="D59" s="36"/>
      <c r="E59" s="36"/>
      <c r="F59" s="36"/>
      <c r="G59" s="36"/>
      <c r="H59" s="52"/>
      <c r="I59" s="36"/>
      <c r="J59" s="18" t="str">
        <f t="shared" si="0"/>
        <v/>
      </c>
    </row>
    <row r="60" spans="1:10" x14ac:dyDescent="0.2">
      <c r="A60" s="42"/>
      <c r="B60" s="36"/>
      <c r="C60" s="36"/>
      <c r="D60" s="36"/>
      <c r="E60" s="36"/>
      <c r="F60" s="36"/>
      <c r="G60" s="36"/>
      <c r="H60" s="52"/>
      <c r="I60" s="36"/>
      <c r="J60" s="18" t="str">
        <f t="shared" si="0"/>
        <v/>
      </c>
    </row>
    <row r="61" spans="1:10" x14ac:dyDescent="0.2">
      <c r="A61" s="42"/>
      <c r="B61" s="36"/>
      <c r="C61" s="36"/>
      <c r="D61" s="36"/>
      <c r="E61" s="36"/>
      <c r="F61" s="36"/>
      <c r="G61" s="36"/>
      <c r="H61" s="52"/>
      <c r="I61" s="36"/>
      <c r="J61" s="18" t="str">
        <f t="shared" si="0"/>
        <v/>
      </c>
    </row>
    <row r="62" spans="1:10" x14ac:dyDescent="0.2">
      <c r="A62" s="42"/>
      <c r="B62" s="36"/>
      <c r="C62" s="36"/>
      <c r="D62" s="36"/>
      <c r="E62" s="36"/>
      <c r="F62" s="36"/>
      <c r="G62" s="36"/>
      <c r="H62" s="52"/>
      <c r="I62" s="36"/>
      <c r="J62" s="18" t="str">
        <f t="shared" si="0"/>
        <v/>
      </c>
    </row>
    <row r="63" spans="1:10" x14ac:dyDescent="0.2">
      <c r="A63" s="42"/>
      <c r="B63" s="36"/>
      <c r="C63" s="36"/>
      <c r="D63" s="36"/>
      <c r="E63" s="36"/>
      <c r="F63" s="36"/>
      <c r="G63" s="36"/>
      <c r="H63" s="52"/>
      <c r="I63" s="36"/>
      <c r="J63" s="18" t="str">
        <f t="shared" si="0"/>
        <v/>
      </c>
    </row>
    <row r="64" spans="1:10" x14ac:dyDescent="0.2">
      <c r="A64" s="42"/>
      <c r="B64" s="36"/>
      <c r="C64" s="36"/>
      <c r="D64" s="36"/>
      <c r="E64" s="36"/>
      <c r="F64" s="36"/>
      <c r="G64" s="36"/>
      <c r="H64" s="52"/>
      <c r="I64" s="36"/>
      <c r="J64" s="18" t="str">
        <f t="shared" si="0"/>
        <v/>
      </c>
    </row>
    <row r="65" spans="1:10" x14ac:dyDescent="0.2">
      <c r="A65" s="42"/>
      <c r="B65" s="36"/>
      <c r="C65" s="36"/>
      <c r="D65" s="36"/>
      <c r="E65" s="36"/>
      <c r="F65" s="36"/>
      <c r="G65" s="36"/>
      <c r="H65" s="52"/>
      <c r="I65" s="36"/>
      <c r="J65" s="18" t="str">
        <f t="shared" si="0"/>
        <v/>
      </c>
    </row>
    <row r="66" spans="1:10" x14ac:dyDescent="0.2">
      <c r="A66" s="42"/>
      <c r="B66" s="36"/>
      <c r="C66" s="36"/>
      <c r="D66" s="36"/>
      <c r="E66" s="36"/>
      <c r="F66" s="36"/>
      <c r="G66" s="36"/>
      <c r="H66" s="52"/>
      <c r="I66" s="36"/>
      <c r="J66" s="18" t="str">
        <f t="shared" si="0"/>
        <v/>
      </c>
    </row>
    <row r="67" spans="1:10" x14ac:dyDescent="0.2">
      <c r="A67" s="42"/>
      <c r="B67" s="36"/>
      <c r="C67" s="36"/>
      <c r="D67" s="36"/>
      <c r="E67" s="36"/>
      <c r="F67" s="36"/>
      <c r="G67" s="36"/>
      <c r="H67" s="52"/>
      <c r="I67" s="36"/>
      <c r="J67" s="18" t="str">
        <f t="shared" si="0"/>
        <v/>
      </c>
    </row>
    <row r="68" spans="1:10" x14ac:dyDescent="0.2">
      <c r="A68" s="42"/>
      <c r="B68" s="36"/>
      <c r="C68" s="36"/>
      <c r="D68" s="36"/>
      <c r="E68" s="36"/>
      <c r="F68" s="36"/>
      <c r="G68" s="36"/>
      <c r="H68" s="52"/>
      <c r="I68" s="36"/>
      <c r="J68" s="18" t="str">
        <f t="shared" si="0"/>
        <v/>
      </c>
    </row>
    <row r="69" spans="1:10" x14ac:dyDescent="0.2">
      <c r="A69" s="42"/>
      <c r="B69" s="36"/>
      <c r="C69" s="36"/>
      <c r="D69" s="36"/>
      <c r="E69" s="36"/>
      <c r="F69" s="36"/>
      <c r="G69" s="36"/>
      <c r="H69" s="52"/>
      <c r="I69" s="36"/>
      <c r="J69" s="18" t="str">
        <f t="shared" si="0"/>
        <v/>
      </c>
    </row>
    <row r="70" spans="1:10" x14ac:dyDescent="0.2">
      <c r="A70" s="42"/>
      <c r="B70" s="36"/>
      <c r="C70" s="36"/>
      <c r="D70" s="36"/>
      <c r="E70" s="36"/>
      <c r="F70" s="36"/>
      <c r="G70" s="36"/>
      <c r="H70" s="52"/>
      <c r="I70" s="36"/>
      <c r="J70" s="18" t="str">
        <f t="shared" si="0"/>
        <v/>
      </c>
    </row>
    <row r="71" spans="1:10" x14ac:dyDescent="0.2">
      <c r="A71" s="42"/>
      <c r="B71" s="36"/>
      <c r="C71" s="36"/>
      <c r="D71" s="36"/>
      <c r="E71" s="36"/>
      <c r="F71" s="36"/>
      <c r="G71" s="36"/>
      <c r="H71" s="52"/>
      <c r="I71" s="36"/>
      <c r="J71" s="18" t="str">
        <f t="shared" si="0"/>
        <v/>
      </c>
    </row>
    <row r="72" spans="1:10" x14ac:dyDescent="0.2">
      <c r="A72" s="42"/>
      <c r="B72" s="36"/>
      <c r="C72" s="36"/>
      <c r="D72" s="36"/>
      <c r="E72" s="36"/>
      <c r="F72" s="36"/>
      <c r="G72" s="36"/>
      <c r="H72" s="52"/>
      <c r="I72" s="36"/>
      <c r="J72" s="18" t="str">
        <f t="shared" si="0"/>
        <v/>
      </c>
    </row>
    <row r="73" spans="1:10" x14ac:dyDescent="0.2">
      <c r="A73" s="42"/>
      <c r="B73" s="36"/>
      <c r="C73" s="36"/>
      <c r="D73" s="36"/>
      <c r="E73" s="36"/>
      <c r="F73" s="36"/>
      <c r="G73" s="36"/>
      <c r="H73" s="52"/>
      <c r="I73" s="36"/>
      <c r="J73" s="18" t="str">
        <f t="shared" si="0"/>
        <v/>
      </c>
    </row>
    <row r="74" spans="1:10" x14ac:dyDescent="0.2">
      <c r="A74" s="42"/>
      <c r="B74" s="36"/>
      <c r="C74" s="36"/>
      <c r="D74" s="36"/>
      <c r="E74" s="36"/>
      <c r="F74" s="36"/>
      <c r="G74" s="36"/>
      <c r="H74" s="52"/>
      <c r="I74" s="36"/>
      <c r="J74" s="18" t="str">
        <f t="shared" si="0"/>
        <v/>
      </c>
    </row>
    <row r="75" spans="1:10" x14ac:dyDescent="0.2">
      <c r="A75" s="42"/>
      <c r="B75" s="36"/>
      <c r="C75" s="36"/>
      <c r="D75" s="36"/>
      <c r="E75" s="36"/>
      <c r="F75" s="36"/>
      <c r="G75" s="36"/>
      <c r="H75" s="52"/>
      <c r="I75" s="36"/>
      <c r="J75" s="18" t="str">
        <f t="shared" si="0"/>
        <v/>
      </c>
    </row>
    <row r="76" spans="1:10" x14ac:dyDescent="0.2">
      <c r="A76" s="42"/>
      <c r="B76" s="36"/>
      <c r="C76" s="36"/>
      <c r="D76" s="36"/>
      <c r="E76" s="36"/>
      <c r="F76" s="36"/>
      <c r="G76" s="36"/>
      <c r="H76" s="52"/>
      <c r="I76" s="36"/>
      <c r="J76" s="18" t="str">
        <f t="shared" si="0"/>
        <v/>
      </c>
    </row>
    <row r="77" spans="1:10" x14ac:dyDescent="0.2">
      <c r="A77" s="42"/>
      <c r="B77" s="36"/>
      <c r="C77" s="36"/>
      <c r="D77" s="36"/>
      <c r="E77" s="36"/>
      <c r="F77" s="36"/>
      <c r="G77" s="36"/>
      <c r="H77" s="52"/>
      <c r="I77" s="36"/>
      <c r="J77" s="18" t="str">
        <f t="shared" si="0"/>
        <v/>
      </c>
    </row>
    <row r="78" spans="1:10" x14ac:dyDescent="0.2">
      <c r="A78" s="42"/>
      <c r="B78" s="36"/>
      <c r="C78" s="36"/>
      <c r="D78" s="36"/>
      <c r="E78" s="36"/>
      <c r="F78" s="36"/>
      <c r="G78" s="36"/>
      <c r="H78" s="52"/>
      <c r="I78" s="36"/>
      <c r="J78" s="18" t="str">
        <f t="shared" si="0"/>
        <v/>
      </c>
    </row>
    <row r="79" spans="1:10" x14ac:dyDescent="0.2">
      <c r="A79" s="42"/>
      <c r="B79" s="36"/>
      <c r="C79" s="36"/>
      <c r="D79" s="36"/>
      <c r="E79" s="36"/>
      <c r="F79" s="36"/>
      <c r="G79" s="36"/>
      <c r="H79" s="52"/>
      <c r="I79" s="36"/>
      <c r="J79" s="18" t="str">
        <f t="shared" si="0"/>
        <v/>
      </c>
    </row>
    <row r="80" spans="1:10" x14ac:dyDescent="0.2">
      <c r="A80" s="42"/>
      <c r="B80" s="36"/>
      <c r="C80" s="36"/>
      <c r="D80" s="36"/>
      <c r="E80" s="36"/>
      <c r="F80" s="36"/>
      <c r="G80" s="36"/>
      <c r="H80" s="52"/>
      <c r="I80" s="36"/>
      <c r="J80" s="18" t="str">
        <f t="shared" si="0"/>
        <v/>
      </c>
    </row>
    <row r="81" spans="1:10" x14ac:dyDescent="0.2">
      <c r="A81" s="42"/>
      <c r="B81" s="36"/>
      <c r="C81" s="36"/>
      <c r="D81" s="36"/>
      <c r="E81" s="36"/>
      <c r="F81" s="36"/>
      <c r="G81" s="36"/>
      <c r="H81" s="52"/>
      <c r="I81" s="36"/>
      <c r="J81" s="18" t="str">
        <f t="shared" ref="J81:J130" si="1">IF(I81&lt;&gt;"",C81,"")</f>
        <v/>
      </c>
    </row>
    <row r="82" spans="1:10" x14ac:dyDescent="0.2">
      <c r="A82" s="42"/>
      <c r="B82" s="36"/>
      <c r="C82" s="36"/>
      <c r="D82" s="36"/>
      <c r="E82" s="36"/>
      <c r="F82" s="36"/>
      <c r="G82" s="36"/>
      <c r="H82" s="52"/>
      <c r="I82" s="36"/>
      <c r="J82" s="18" t="str">
        <f t="shared" si="1"/>
        <v/>
      </c>
    </row>
    <row r="83" spans="1:10" x14ac:dyDescent="0.2">
      <c r="A83" s="42"/>
      <c r="B83" s="36"/>
      <c r="C83" s="36"/>
      <c r="D83" s="36"/>
      <c r="E83" s="36"/>
      <c r="F83" s="36"/>
      <c r="G83" s="36"/>
      <c r="H83" s="52"/>
      <c r="I83" s="36"/>
      <c r="J83" s="18" t="str">
        <f t="shared" si="1"/>
        <v/>
      </c>
    </row>
    <row r="84" spans="1:10" x14ac:dyDescent="0.2">
      <c r="A84" s="42"/>
      <c r="B84" s="36"/>
      <c r="C84" s="36"/>
      <c r="D84" s="36"/>
      <c r="E84" s="36"/>
      <c r="F84" s="36"/>
      <c r="G84" s="36"/>
      <c r="H84" s="52"/>
      <c r="I84" s="36"/>
      <c r="J84" s="18" t="str">
        <f t="shared" si="1"/>
        <v/>
      </c>
    </row>
    <row r="85" spans="1:10" x14ac:dyDescent="0.2">
      <c r="A85" s="42"/>
      <c r="B85" s="36"/>
      <c r="C85" s="36"/>
      <c r="D85" s="36"/>
      <c r="E85" s="36"/>
      <c r="F85" s="36"/>
      <c r="G85" s="36"/>
      <c r="H85" s="52"/>
      <c r="I85" s="36"/>
      <c r="J85" s="18" t="str">
        <f t="shared" si="1"/>
        <v/>
      </c>
    </row>
    <row r="86" spans="1:10" x14ac:dyDescent="0.2">
      <c r="A86" s="42"/>
      <c r="B86" s="36"/>
      <c r="C86" s="36"/>
      <c r="D86" s="36"/>
      <c r="E86" s="36"/>
      <c r="F86" s="36"/>
      <c r="G86" s="36"/>
      <c r="H86" s="52"/>
      <c r="I86" s="36"/>
      <c r="J86" s="18" t="str">
        <f t="shared" si="1"/>
        <v/>
      </c>
    </row>
    <row r="87" spans="1:10" x14ac:dyDescent="0.2">
      <c r="A87" s="42"/>
      <c r="B87" s="36"/>
      <c r="C87" s="36"/>
      <c r="D87" s="36"/>
      <c r="E87" s="36"/>
      <c r="F87" s="36"/>
      <c r="G87" s="36"/>
      <c r="H87" s="52"/>
      <c r="I87" s="36"/>
      <c r="J87" s="18" t="str">
        <f t="shared" si="1"/>
        <v/>
      </c>
    </row>
    <row r="88" spans="1:10" x14ac:dyDescent="0.2">
      <c r="A88" s="42"/>
      <c r="B88" s="36"/>
      <c r="C88" s="36"/>
      <c r="D88" s="36"/>
      <c r="E88" s="36"/>
      <c r="F88" s="36"/>
      <c r="G88" s="36"/>
      <c r="H88" s="52"/>
      <c r="I88" s="36"/>
      <c r="J88" s="18" t="str">
        <f t="shared" si="1"/>
        <v/>
      </c>
    </row>
    <row r="89" spans="1:10" x14ac:dyDescent="0.2">
      <c r="A89" s="42"/>
      <c r="B89" s="36"/>
      <c r="C89" s="36"/>
      <c r="D89" s="36"/>
      <c r="E89" s="36"/>
      <c r="F89" s="36"/>
      <c r="G89" s="36"/>
      <c r="H89" s="52"/>
      <c r="I89" s="36"/>
      <c r="J89" s="18" t="str">
        <f t="shared" si="1"/>
        <v/>
      </c>
    </row>
    <row r="90" spans="1:10" x14ac:dyDescent="0.2">
      <c r="A90" s="42"/>
      <c r="B90" s="36"/>
      <c r="C90" s="36"/>
      <c r="D90" s="36"/>
      <c r="E90" s="36"/>
      <c r="F90" s="36"/>
      <c r="G90" s="36"/>
      <c r="H90" s="52"/>
      <c r="I90" s="36"/>
      <c r="J90" s="18" t="str">
        <f t="shared" si="1"/>
        <v/>
      </c>
    </row>
    <row r="91" spans="1:10" x14ac:dyDescent="0.2">
      <c r="A91" s="42"/>
      <c r="B91" s="36"/>
      <c r="C91" s="36"/>
      <c r="D91" s="36"/>
      <c r="E91" s="36"/>
      <c r="F91" s="36"/>
      <c r="G91" s="36"/>
      <c r="H91" s="52"/>
      <c r="I91" s="36"/>
      <c r="J91" s="18" t="str">
        <f t="shared" si="1"/>
        <v/>
      </c>
    </row>
    <row r="92" spans="1:10" x14ac:dyDescent="0.2">
      <c r="A92" s="42"/>
      <c r="B92" s="36"/>
      <c r="C92" s="36"/>
      <c r="D92" s="36"/>
      <c r="E92" s="36"/>
      <c r="F92" s="36"/>
      <c r="G92" s="36"/>
      <c r="H92" s="52"/>
      <c r="I92" s="36"/>
      <c r="J92" s="18" t="str">
        <f t="shared" si="1"/>
        <v/>
      </c>
    </row>
    <row r="93" spans="1:10" x14ac:dyDescent="0.2">
      <c r="A93" s="42"/>
      <c r="B93" s="36"/>
      <c r="C93" s="36"/>
      <c r="D93" s="36"/>
      <c r="E93" s="36"/>
      <c r="F93" s="36"/>
      <c r="G93" s="36"/>
      <c r="H93" s="52"/>
      <c r="I93" s="36"/>
      <c r="J93" s="18" t="str">
        <f t="shared" si="1"/>
        <v/>
      </c>
    </row>
    <row r="94" spans="1:10" x14ac:dyDescent="0.2">
      <c r="A94" s="42"/>
      <c r="B94" s="36"/>
      <c r="C94" s="36"/>
      <c r="D94" s="36"/>
      <c r="E94" s="36"/>
      <c r="F94" s="36"/>
      <c r="G94" s="36"/>
      <c r="H94" s="52"/>
      <c r="I94" s="36"/>
      <c r="J94" s="18" t="str">
        <f t="shared" si="1"/>
        <v/>
      </c>
    </row>
    <row r="95" spans="1:10" x14ac:dyDescent="0.2">
      <c r="A95" s="42"/>
      <c r="B95" s="36"/>
      <c r="C95" s="36"/>
      <c r="D95" s="36"/>
      <c r="E95" s="36"/>
      <c r="F95" s="36"/>
      <c r="G95" s="36"/>
      <c r="H95" s="52"/>
      <c r="I95" s="36"/>
      <c r="J95" s="18" t="str">
        <f t="shared" si="1"/>
        <v/>
      </c>
    </row>
    <row r="96" spans="1:10" x14ac:dyDescent="0.2">
      <c r="A96" s="42"/>
      <c r="B96" s="36"/>
      <c r="C96" s="36"/>
      <c r="D96" s="36"/>
      <c r="E96" s="36"/>
      <c r="F96" s="36"/>
      <c r="G96" s="36"/>
      <c r="H96" s="52"/>
      <c r="I96" s="36"/>
      <c r="J96" s="18" t="str">
        <f t="shared" si="1"/>
        <v/>
      </c>
    </row>
    <row r="97" spans="1:10" x14ac:dyDescent="0.2">
      <c r="A97" s="42"/>
      <c r="B97" s="36"/>
      <c r="C97" s="36"/>
      <c r="D97" s="36"/>
      <c r="E97" s="36"/>
      <c r="F97" s="36"/>
      <c r="G97" s="36"/>
      <c r="H97" s="52"/>
      <c r="I97" s="36"/>
      <c r="J97" s="18" t="str">
        <f t="shared" si="1"/>
        <v/>
      </c>
    </row>
    <row r="98" spans="1:10" x14ac:dyDescent="0.2">
      <c r="A98" s="42"/>
      <c r="B98" s="36"/>
      <c r="C98" s="36"/>
      <c r="D98" s="36"/>
      <c r="E98" s="36"/>
      <c r="F98" s="36"/>
      <c r="G98" s="36"/>
      <c r="H98" s="52"/>
      <c r="I98" s="36"/>
      <c r="J98" s="18" t="str">
        <f t="shared" si="1"/>
        <v/>
      </c>
    </row>
    <row r="99" spans="1:10" x14ac:dyDescent="0.2">
      <c r="A99" s="42"/>
      <c r="B99" s="36"/>
      <c r="C99" s="36"/>
      <c r="D99" s="36"/>
      <c r="E99" s="36"/>
      <c r="F99" s="36"/>
      <c r="G99" s="36"/>
      <c r="H99" s="52"/>
      <c r="I99" s="36"/>
      <c r="J99" s="18" t="str">
        <f t="shared" si="1"/>
        <v/>
      </c>
    </row>
    <row r="100" spans="1:10" x14ac:dyDescent="0.2">
      <c r="A100" s="42"/>
      <c r="B100" s="36"/>
      <c r="C100" s="36"/>
      <c r="D100" s="36"/>
      <c r="E100" s="36"/>
      <c r="F100" s="36"/>
      <c r="G100" s="36"/>
      <c r="H100" s="52"/>
      <c r="I100" s="36"/>
      <c r="J100" s="18" t="str">
        <f t="shared" si="1"/>
        <v/>
      </c>
    </row>
    <row r="101" spans="1:10" x14ac:dyDescent="0.2">
      <c r="A101" s="42"/>
      <c r="B101" s="36"/>
      <c r="C101" s="36"/>
      <c r="D101" s="36"/>
      <c r="E101" s="36"/>
      <c r="F101" s="36"/>
      <c r="G101" s="36"/>
      <c r="H101" s="52"/>
      <c r="I101" s="36"/>
      <c r="J101" s="18" t="str">
        <f t="shared" si="1"/>
        <v/>
      </c>
    </row>
    <row r="102" spans="1:10" x14ac:dyDescent="0.2">
      <c r="A102" s="42"/>
      <c r="B102" s="36"/>
      <c r="C102" s="36"/>
      <c r="D102" s="36"/>
      <c r="E102" s="36"/>
      <c r="F102" s="36"/>
      <c r="G102" s="36"/>
      <c r="H102" s="52"/>
      <c r="I102" s="36"/>
      <c r="J102" s="18" t="str">
        <f t="shared" si="1"/>
        <v/>
      </c>
    </row>
    <row r="103" spans="1:10" x14ac:dyDescent="0.2">
      <c r="A103" s="42"/>
      <c r="B103" s="36"/>
      <c r="C103" s="36"/>
      <c r="D103" s="36"/>
      <c r="E103" s="36"/>
      <c r="F103" s="36"/>
      <c r="G103" s="36"/>
      <c r="H103" s="52"/>
      <c r="I103" s="36"/>
      <c r="J103" s="18" t="str">
        <f t="shared" si="1"/>
        <v/>
      </c>
    </row>
    <row r="104" spans="1:10" x14ac:dyDescent="0.2">
      <c r="A104" s="42"/>
      <c r="B104" s="36"/>
      <c r="C104" s="36"/>
      <c r="D104" s="36"/>
      <c r="E104" s="36"/>
      <c r="F104" s="36"/>
      <c r="G104" s="36"/>
      <c r="H104" s="52"/>
      <c r="I104" s="36"/>
      <c r="J104" s="18" t="str">
        <f t="shared" si="1"/>
        <v/>
      </c>
    </row>
    <row r="105" spans="1:10" x14ac:dyDescent="0.2">
      <c r="A105" s="42"/>
      <c r="B105" s="36"/>
      <c r="C105" s="36"/>
      <c r="D105" s="36"/>
      <c r="E105" s="36"/>
      <c r="F105" s="36"/>
      <c r="G105" s="36"/>
      <c r="H105" s="52"/>
      <c r="I105" s="36"/>
      <c r="J105" s="18" t="str">
        <f t="shared" si="1"/>
        <v/>
      </c>
    </row>
    <row r="106" spans="1:10" x14ac:dyDescent="0.2">
      <c r="A106" s="42"/>
      <c r="B106" s="36"/>
      <c r="C106" s="36"/>
      <c r="D106" s="36"/>
      <c r="E106" s="36"/>
      <c r="F106" s="36"/>
      <c r="G106" s="36"/>
      <c r="H106" s="52"/>
      <c r="I106" s="36"/>
      <c r="J106" s="18" t="str">
        <f t="shared" si="1"/>
        <v/>
      </c>
    </row>
    <row r="107" spans="1:10" x14ac:dyDescent="0.2">
      <c r="A107" s="42"/>
      <c r="B107" s="36"/>
      <c r="C107" s="36"/>
      <c r="D107" s="36"/>
      <c r="E107" s="36"/>
      <c r="F107" s="36"/>
      <c r="G107" s="36"/>
      <c r="H107" s="52"/>
      <c r="I107" s="36"/>
      <c r="J107" s="18" t="str">
        <f t="shared" si="1"/>
        <v/>
      </c>
    </row>
    <row r="108" spans="1:10" x14ac:dyDescent="0.2">
      <c r="A108" s="42"/>
      <c r="B108" s="36"/>
      <c r="C108" s="36"/>
      <c r="D108" s="36"/>
      <c r="E108" s="36"/>
      <c r="F108" s="36"/>
      <c r="G108" s="36"/>
      <c r="H108" s="52"/>
      <c r="I108" s="36"/>
      <c r="J108" s="18" t="str">
        <f t="shared" si="1"/>
        <v/>
      </c>
    </row>
    <row r="109" spans="1:10" x14ac:dyDescent="0.2">
      <c r="A109" s="42"/>
      <c r="B109" s="36"/>
      <c r="C109" s="36"/>
      <c r="D109" s="36"/>
      <c r="E109" s="36"/>
      <c r="F109" s="36"/>
      <c r="G109" s="36"/>
      <c r="H109" s="52"/>
      <c r="I109" s="36"/>
      <c r="J109" s="18" t="str">
        <f t="shared" si="1"/>
        <v/>
      </c>
    </row>
    <row r="110" spans="1:10" x14ac:dyDescent="0.2">
      <c r="A110" s="42"/>
      <c r="B110" s="36"/>
      <c r="C110" s="36"/>
      <c r="D110" s="36"/>
      <c r="E110" s="36"/>
      <c r="F110" s="36"/>
      <c r="G110" s="36"/>
      <c r="H110" s="52"/>
      <c r="I110" s="36"/>
      <c r="J110" s="18" t="str">
        <f t="shared" si="1"/>
        <v/>
      </c>
    </row>
    <row r="111" spans="1:10" x14ac:dyDescent="0.2">
      <c r="A111" s="42"/>
      <c r="B111" s="36"/>
      <c r="C111" s="36"/>
      <c r="D111" s="36"/>
      <c r="E111" s="36"/>
      <c r="F111" s="36"/>
      <c r="G111" s="36"/>
      <c r="H111" s="52"/>
      <c r="I111" s="36"/>
      <c r="J111" s="18" t="str">
        <f t="shared" si="1"/>
        <v/>
      </c>
    </row>
    <row r="112" spans="1:10" x14ac:dyDescent="0.2">
      <c r="A112" s="42"/>
      <c r="B112" s="36"/>
      <c r="C112" s="36"/>
      <c r="D112" s="36"/>
      <c r="E112" s="36"/>
      <c r="F112" s="36"/>
      <c r="G112" s="36"/>
      <c r="H112" s="52"/>
      <c r="I112" s="36"/>
      <c r="J112" s="18" t="str">
        <f t="shared" si="1"/>
        <v/>
      </c>
    </row>
    <row r="113" spans="1:10" x14ac:dyDescent="0.2">
      <c r="A113" s="42"/>
      <c r="B113" s="36"/>
      <c r="C113" s="36"/>
      <c r="D113" s="36"/>
      <c r="E113" s="36"/>
      <c r="F113" s="36"/>
      <c r="G113" s="36"/>
      <c r="H113" s="52"/>
      <c r="I113" s="36"/>
      <c r="J113" s="18" t="str">
        <f t="shared" si="1"/>
        <v/>
      </c>
    </row>
    <row r="114" spans="1:10" x14ac:dyDescent="0.2">
      <c r="A114" s="42"/>
      <c r="B114" s="36"/>
      <c r="C114" s="36"/>
      <c r="D114" s="36"/>
      <c r="E114" s="36"/>
      <c r="F114" s="36"/>
      <c r="G114" s="36"/>
      <c r="H114" s="52"/>
      <c r="I114" s="36"/>
      <c r="J114" s="18" t="str">
        <f t="shared" si="1"/>
        <v/>
      </c>
    </row>
    <row r="115" spans="1:10" x14ac:dyDescent="0.2">
      <c r="A115" s="42"/>
      <c r="B115" s="36"/>
      <c r="C115" s="36"/>
      <c r="D115" s="36"/>
      <c r="E115" s="36"/>
      <c r="F115" s="36"/>
      <c r="G115" s="36"/>
      <c r="H115" s="52"/>
      <c r="I115" s="36"/>
      <c r="J115" s="18" t="str">
        <f t="shared" si="1"/>
        <v/>
      </c>
    </row>
    <row r="116" spans="1:10" x14ac:dyDescent="0.2">
      <c r="A116" s="42"/>
      <c r="B116" s="36"/>
      <c r="C116" s="36"/>
      <c r="D116" s="36"/>
      <c r="E116" s="36"/>
      <c r="F116" s="36"/>
      <c r="G116" s="36"/>
      <c r="H116" s="52"/>
      <c r="I116" s="36"/>
      <c r="J116" s="18" t="str">
        <f t="shared" si="1"/>
        <v/>
      </c>
    </row>
    <row r="117" spans="1:10" x14ac:dyDescent="0.2">
      <c r="A117" s="42"/>
      <c r="B117" s="36"/>
      <c r="C117" s="36"/>
      <c r="D117" s="36"/>
      <c r="E117" s="36"/>
      <c r="F117" s="36"/>
      <c r="G117" s="36"/>
      <c r="H117" s="52"/>
      <c r="I117" s="36"/>
      <c r="J117" s="18" t="str">
        <f t="shared" si="1"/>
        <v/>
      </c>
    </row>
    <row r="118" spans="1:10" x14ac:dyDescent="0.2">
      <c r="A118" s="42"/>
      <c r="B118" s="36"/>
      <c r="C118" s="36"/>
      <c r="D118" s="36"/>
      <c r="E118" s="36"/>
      <c r="F118" s="36"/>
      <c r="G118" s="36"/>
      <c r="H118" s="52"/>
      <c r="I118" s="36"/>
      <c r="J118" s="18" t="str">
        <f t="shared" si="1"/>
        <v/>
      </c>
    </row>
    <row r="119" spans="1:10" x14ac:dyDescent="0.2">
      <c r="A119" s="42"/>
      <c r="B119" s="36"/>
      <c r="C119" s="36"/>
      <c r="D119" s="36"/>
      <c r="E119" s="36"/>
      <c r="F119" s="36"/>
      <c r="G119" s="36"/>
      <c r="H119" s="52"/>
      <c r="I119" s="36"/>
      <c r="J119" s="18" t="str">
        <f t="shared" si="1"/>
        <v/>
      </c>
    </row>
    <row r="120" spans="1:10" x14ac:dyDescent="0.2">
      <c r="A120" s="42"/>
      <c r="B120" s="36"/>
      <c r="C120" s="36"/>
      <c r="D120" s="36"/>
      <c r="E120" s="36"/>
      <c r="F120" s="36"/>
      <c r="G120" s="36"/>
      <c r="H120" s="52"/>
      <c r="I120" s="36"/>
      <c r="J120" s="18" t="str">
        <f t="shared" si="1"/>
        <v/>
      </c>
    </row>
    <row r="121" spans="1:10" x14ac:dyDescent="0.2">
      <c r="A121" s="42"/>
      <c r="B121" s="36"/>
      <c r="C121" s="36"/>
      <c r="D121" s="36"/>
      <c r="E121" s="36"/>
      <c r="F121" s="36"/>
      <c r="G121" s="36"/>
      <c r="H121" s="52"/>
      <c r="I121" s="36"/>
      <c r="J121" s="18" t="str">
        <f t="shared" si="1"/>
        <v/>
      </c>
    </row>
    <row r="122" spans="1:10" x14ac:dyDescent="0.2">
      <c r="A122" s="42"/>
      <c r="B122" s="37"/>
      <c r="C122" s="37"/>
      <c r="D122" s="37"/>
      <c r="E122" s="37"/>
      <c r="F122" s="37"/>
      <c r="G122" s="37"/>
      <c r="H122" s="52"/>
      <c r="I122" s="37"/>
      <c r="J122" s="18" t="str">
        <f t="shared" si="1"/>
        <v/>
      </c>
    </row>
    <row r="123" spans="1:10" x14ac:dyDescent="0.2">
      <c r="A123" s="42"/>
      <c r="B123" s="37"/>
      <c r="C123" s="37"/>
      <c r="D123" s="37"/>
      <c r="E123" s="37"/>
      <c r="F123" s="37"/>
      <c r="G123" s="37"/>
      <c r="H123" s="52"/>
      <c r="I123" s="37"/>
      <c r="J123" s="18" t="str">
        <f t="shared" si="1"/>
        <v/>
      </c>
    </row>
    <row r="124" spans="1:10" x14ac:dyDescent="0.2">
      <c r="A124" s="42"/>
      <c r="B124" s="37"/>
      <c r="C124" s="37"/>
      <c r="D124" s="37"/>
      <c r="E124" s="37"/>
      <c r="F124" s="37"/>
      <c r="G124" s="37"/>
      <c r="H124" s="52"/>
      <c r="I124" s="37"/>
      <c r="J124" s="18" t="str">
        <f t="shared" si="1"/>
        <v/>
      </c>
    </row>
    <row r="125" spans="1:10" x14ac:dyDescent="0.2">
      <c r="A125" s="42"/>
      <c r="B125" s="37"/>
      <c r="C125" s="37"/>
      <c r="D125" s="37"/>
      <c r="E125" s="37"/>
      <c r="F125" s="37"/>
      <c r="G125" s="37"/>
      <c r="H125" s="52"/>
      <c r="I125" s="37"/>
      <c r="J125" s="18" t="str">
        <f t="shared" si="1"/>
        <v/>
      </c>
    </row>
    <row r="126" spans="1:10" x14ac:dyDescent="0.2">
      <c r="A126" s="42"/>
      <c r="B126" s="37"/>
      <c r="C126" s="37"/>
      <c r="D126" s="37"/>
      <c r="E126" s="37"/>
      <c r="F126" s="37"/>
      <c r="G126" s="37"/>
      <c r="H126" s="52"/>
      <c r="I126" s="37"/>
      <c r="J126" s="18" t="str">
        <f t="shared" si="1"/>
        <v/>
      </c>
    </row>
    <row r="127" spans="1:10" x14ac:dyDescent="0.2">
      <c r="A127" s="42"/>
      <c r="B127" s="37"/>
      <c r="C127" s="37"/>
      <c r="D127" s="37"/>
      <c r="E127" s="37"/>
      <c r="F127" s="37"/>
      <c r="G127" s="37"/>
      <c r="H127" s="52"/>
      <c r="I127" s="37"/>
      <c r="J127" s="18" t="str">
        <f t="shared" si="1"/>
        <v/>
      </c>
    </row>
    <row r="128" spans="1:10" x14ac:dyDescent="0.2">
      <c r="A128" s="42"/>
      <c r="B128" s="37"/>
      <c r="C128" s="37"/>
      <c r="D128" s="37"/>
      <c r="E128" s="37"/>
      <c r="F128" s="37"/>
      <c r="G128" s="37"/>
      <c r="H128" s="52"/>
      <c r="I128" s="37"/>
      <c r="J128" s="18" t="str">
        <f t="shared" si="1"/>
        <v/>
      </c>
    </row>
    <row r="129" spans="1:10" x14ac:dyDescent="0.2">
      <c r="A129" s="42"/>
      <c r="B129" s="37"/>
      <c r="C129" s="37"/>
      <c r="D129" s="37"/>
      <c r="E129" s="37"/>
      <c r="F129" s="37"/>
      <c r="G129" s="37"/>
      <c r="H129" s="52"/>
      <c r="I129" s="37"/>
      <c r="J129" s="18" t="str">
        <f t="shared" si="1"/>
        <v/>
      </c>
    </row>
    <row r="130" spans="1:10" x14ac:dyDescent="0.2">
      <c r="A130" s="42"/>
      <c r="B130" s="37"/>
      <c r="C130" s="37"/>
      <c r="D130" s="37"/>
      <c r="E130" s="37"/>
      <c r="F130" s="37"/>
      <c r="G130" s="37"/>
      <c r="H130" s="52"/>
      <c r="I130" s="37"/>
      <c r="J130" s="18" t="str">
        <f t="shared" si="1"/>
        <v/>
      </c>
    </row>
  </sheetData>
  <sheetProtection algorithmName="SHA-512" hashValue="+FIISfoYD1AUCuBNax97E/Re5OxZTiLvhVVGRKiLD2Voeexz5/eEY+zJkGYVAXqToIQXQCKTuGna9y5K3pvgJg==" saltValue="NdGE+Eqsj00UDn7noqhjkw==" spinCount="100000" sheet="1"/>
  <protectedRanges>
    <protectedRange sqref="H9:H10" name="Range3"/>
    <protectedRange sqref="A16:I130" name="Range2" securityDescriptor="O:WDG:WDD:(A;;CC;;;S-1-5-21-3705532613-2034232594-4028613033-3228)"/>
  </protectedRanges>
  <mergeCells count="9">
    <mergeCell ref="H8:I8"/>
    <mergeCell ref="A2:F2"/>
    <mergeCell ref="D12:F12"/>
    <mergeCell ref="D6:F6"/>
    <mergeCell ref="D7:F7"/>
    <mergeCell ref="D8:F8"/>
    <mergeCell ref="D9:F9"/>
    <mergeCell ref="D10:F10"/>
    <mergeCell ref="D11:F11"/>
  </mergeCells>
  <dataValidations count="2">
    <dataValidation type="list" allowBlank="1" showInputMessage="1" showErrorMessage="1" error="Invalid value. Try again!" sqref="A16:A130">
      <formula1>CC_Action</formula1>
    </dataValidation>
    <dataValidation type="list" allowBlank="1" showInputMessage="1" showErrorMessage="1" sqref="I16">
      <formula1>Default</formula1>
    </dataValidation>
  </dataValidations>
  <hyperlinks>
    <hyperlink ref="C4" r:id="rId1"/>
  </hyperlinks>
  <pageMargins left="0.7" right="0.7" top="0.75" bottom="0.75" header="0.3" footer="0.3"/>
  <pageSetup scale="91" fitToHeight="3"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1"/>
  <sheetViews>
    <sheetView workbookViewId="0">
      <selection activeCell="A3" sqref="A3"/>
    </sheetView>
  </sheetViews>
  <sheetFormatPr defaultRowHeight="12.75" x14ac:dyDescent="0.2"/>
  <sheetData>
    <row r="1" spans="1:10" s="7" customFormat="1" ht="26.25" customHeight="1" x14ac:dyDescent="0.25">
      <c r="A1" s="93" t="s">
        <v>7</v>
      </c>
      <c r="B1" s="93"/>
      <c r="C1" s="93"/>
      <c r="D1" s="93"/>
      <c r="E1" s="93"/>
      <c r="F1" s="93"/>
      <c r="G1" s="93"/>
      <c r="H1" s="93"/>
      <c r="I1" s="93"/>
      <c r="J1" s="93"/>
    </row>
  </sheetData>
  <mergeCells count="1">
    <mergeCell ref="A1:J1"/>
  </mergeCells>
  <phoneticPr fontId="7"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19"/>
  <sheetViews>
    <sheetView workbookViewId="0">
      <selection activeCell="C6" sqref="C6"/>
    </sheetView>
  </sheetViews>
  <sheetFormatPr defaultRowHeight="12.75" x14ac:dyDescent="0.2"/>
  <cols>
    <col min="1" max="1" width="10.5703125" customWidth="1"/>
    <col min="5" max="6" width="10.42578125" customWidth="1"/>
  </cols>
  <sheetData>
    <row r="1" spans="1:8" x14ac:dyDescent="0.2">
      <c r="A1" s="10" t="s">
        <v>12</v>
      </c>
      <c r="C1" s="10" t="s">
        <v>12</v>
      </c>
      <c r="E1" t="s">
        <v>38</v>
      </c>
    </row>
    <row r="2" spans="1:8" x14ac:dyDescent="0.2">
      <c r="A2" t="s">
        <v>13</v>
      </c>
      <c r="C2" s="10" t="s">
        <v>56</v>
      </c>
      <c r="E2" t="s">
        <v>39</v>
      </c>
    </row>
    <row r="3" spans="1:8" x14ac:dyDescent="0.2">
      <c r="A3" t="s">
        <v>14</v>
      </c>
    </row>
    <row r="5" spans="1:8" x14ac:dyDescent="0.2">
      <c r="A5" t="s">
        <v>15</v>
      </c>
    </row>
    <row r="6" spans="1:8" x14ac:dyDescent="0.2">
      <c r="A6" t="s">
        <v>16</v>
      </c>
      <c r="C6" s="49" t="s">
        <v>61</v>
      </c>
      <c r="E6" t="s">
        <v>21</v>
      </c>
    </row>
    <row r="7" spans="1:8" x14ac:dyDescent="0.2">
      <c r="A7" t="s">
        <v>17</v>
      </c>
      <c r="E7" t="s">
        <v>22</v>
      </c>
    </row>
    <row r="8" spans="1:8" x14ac:dyDescent="0.2">
      <c r="A8" t="s">
        <v>18</v>
      </c>
    </row>
    <row r="9" spans="1:8" x14ac:dyDescent="0.2">
      <c r="A9" t="s">
        <v>19</v>
      </c>
    </row>
    <row r="10" spans="1:8" x14ac:dyDescent="0.2">
      <c r="A10" t="s">
        <v>20</v>
      </c>
      <c r="E10" s="10" t="s">
        <v>41</v>
      </c>
    </row>
    <row r="11" spans="1:8" x14ac:dyDescent="0.2">
      <c r="E11" s="10" t="s">
        <v>42</v>
      </c>
    </row>
    <row r="12" spans="1:8" x14ac:dyDescent="0.2">
      <c r="E12" s="10" t="s">
        <v>43</v>
      </c>
    </row>
    <row r="14" spans="1:8" x14ac:dyDescent="0.2">
      <c r="E14" s="19" t="s">
        <v>18</v>
      </c>
      <c r="F14" s="19" t="s">
        <v>48</v>
      </c>
    </row>
    <row r="15" spans="1:8" x14ac:dyDescent="0.2">
      <c r="E15" s="24">
        <f>SUM('CF Request'!Q19:Q68)</f>
        <v>0</v>
      </c>
      <c r="F15" s="24">
        <f>SUM('CF Request'!R19:R68)</f>
        <v>0</v>
      </c>
      <c r="G15" s="15"/>
      <c r="H15" s="15"/>
    </row>
    <row r="16" spans="1:8" x14ac:dyDescent="0.2">
      <c r="E16" s="22"/>
      <c r="F16" s="22"/>
    </row>
    <row r="17" spans="5:6" x14ac:dyDescent="0.2">
      <c r="E17" s="23"/>
      <c r="F17" s="23"/>
    </row>
    <row r="19" spans="5:6" x14ac:dyDescent="0.2">
      <c r="E19" s="21"/>
      <c r="F19" s="20"/>
    </row>
  </sheetData>
  <phoneticPr fontId="7"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12</vt:i4>
      </vt:variant>
    </vt:vector>
  </HeadingPairs>
  <TitlesOfParts>
    <vt:vector size="17" baseType="lpstr">
      <vt:lpstr>CF Request</vt:lpstr>
      <vt:lpstr>Project Information</vt:lpstr>
      <vt:lpstr>Payroll CF Combinations</vt:lpstr>
      <vt:lpstr>Additional Information</vt:lpstr>
      <vt:lpstr>Sheet1</vt:lpstr>
      <vt:lpstr>Action</vt:lpstr>
      <vt:lpstr>CC_Action</vt:lpstr>
      <vt:lpstr>CF</vt:lpstr>
      <vt:lpstr>Combo_Only</vt:lpstr>
      <vt:lpstr>Default</vt:lpstr>
      <vt:lpstr>Dept_Lvl</vt:lpstr>
      <vt:lpstr>OC</vt:lpstr>
      <vt:lpstr>'CF Request'!Print_Area</vt:lpstr>
      <vt:lpstr>'CF Request'!Print_Titles</vt:lpstr>
      <vt:lpstr>'Payroll CF Combinations'!Print_Titles</vt:lpstr>
      <vt:lpstr>'Project Information'!Print_Titles</vt:lpstr>
      <vt:lpstr>YN</vt:lpstr>
    </vt:vector>
  </TitlesOfParts>
  <Company>Finance &amp; Management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vstrobridge</dc:creator>
  <cp:lastModifiedBy>Jaquish, Karen</cp:lastModifiedBy>
  <cp:lastPrinted>2013-05-09T13:15:32Z</cp:lastPrinted>
  <dcterms:created xsi:type="dcterms:W3CDTF">2007-02-28T13:25:11Z</dcterms:created>
  <dcterms:modified xsi:type="dcterms:W3CDTF">2016-10-26T15:05:21Z</dcterms:modified>
</cp:coreProperties>
</file>